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6月部数改定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L2" i="3"/>
  <c r="O40" i="11" l="1"/>
  <c r="L40" i="11"/>
  <c r="F40" i="11"/>
  <c r="C40" i="11"/>
  <c r="C29" i="11"/>
  <c r="F29" i="11"/>
  <c r="O29" i="11"/>
  <c r="L18" i="11"/>
  <c r="O18" i="11"/>
  <c r="I18" i="11"/>
  <c r="F18" i="11"/>
  <c r="C18" i="11"/>
  <c r="O41" i="10"/>
  <c r="F41" i="10"/>
  <c r="C41" i="10"/>
  <c r="O17" i="10"/>
  <c r="F17" i="10"/>
  <c r="C17" i="10"/>
  <c r="O38" i="9"/>
  <c r="F38" i="9"/>
  <c r="C38" i="9"/>
  <c r="C27" i="9"/>
  <c r="F27" i="9"/>
  <c r="O27" i="9"/>
  <c r="O12" i="9"/>
  <c r="L12" i="9"/>
  <c r="F12" i="9"/>
  <c r="C12" i="9"/>
  <c r="O40" i="14"/>
  <c r="F40" i="14"/>
  <c r="C40" i="14"/>
  <c r="C29" i="14"/>
  <c r="F29" i="14"/>
  <c r="O29" i="14"/>
  <c r="O11" i="14"/>
  <c r="F11" i="14"/>
  <c r="C11" i="14"/>
  <c r="C40" i="7"/>
  <c r="F40" i="7"/>
  <c r="O35" i="7"/>
  <c r="F35" i="7"/>
  <c r="C35" i="7"/>
  <c r="C25" i="7"/>
  <c r="F25" i="7"/>
  <c r="O18" i="7"/>
  <c r="I18" i="7"/>
  <c r="F18" i="7"/>
  <c r="C18" i="7"/>
  <c r="C39" i="6"/>
  <c r="F39" i="6"/>
  <c r="O39" i="6"/>
  <c r="I30" i="6"/>
  <c r="F30" i="6"/>
  <c r="C30" i="6"/>
  <c r="C21" i="6"/>
  <c r="F21" i="6"/>
  <c r="O21" i="6"/>
  <c r="O12" i="6"/>
  <c r="C12" i="6"/>
  <c r="C37" i="13"/>
  <c r="F37" i="13"/>
  <c r="O37" i="13"/>
  <c r="O23" i="13"/>
  <c r="I23" i="13"/>
  <c r="F23" i="13"/>
  <c r="C23" i="13"/>
  <c r="O38" i="4" l="1"/>
  <c r="I38" i="4"/>
  <c r="F38" i="4"/>
  <c r="C38" i="4"/>
  <c r="F28" i="4"/>
  <c r="C28" i="4"/>
  <c r="C19" i="4"/>
  <c r="F19" i="4"/>
  <c r="O19" i="4"/>
  <c r="O11" i="4"/>
  <c r="F11" i="4"/>
  <c r="D32" i="3" l="1"/>
  <c r="I40" i="3"/>
  <c r="I20" i="3"/>
  <c r="I41" i="2" l="1"/>
  <c r="I30" i="3" l="1"/>
  <c r="L20" i="3"/>
  <c r="C11" i="4" l="1"/>
  <c r="M34" i="12" l="1"/>
  <c r="M32" i="12"/>
  <c r="M30" i="12"/>
  <c r="M29" i="12"/>
  <c r="M28" i="12"/>
  <c r="M27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36" i="12" s="1"/>
  <c r="I27" i="12"/>
  <c r="I25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M9" i="12"/>
  <c r="I9" i="12"/>
  <c r="M8" i="12"/>
  <c r="I8" i="12"/>
  <c r="M36" i="12" l="1"/>
  <c r="K35" i="12"/>
  <c r="K37" i="12" s="1"/>
  <c r="M7" i="12"/>
  <c r="K7" i="12"/>
  <c r="I7" i="12"/>
  <c r="G7" i="12"/>
  <c r="E7" i="12"/>
  <c r="O12" i="12"/>
  <c r="O15" i="12"/>
  <c r="O16" i="12"/>
  <c r="O17" i="12"/>
  <c r="O18" i="12"/>
  <c r="O19" i="12"/>
  <c r="O20" i="12"/>
  <c r="O21" i="12"/>
  <c r="O22" i="12"/>
  <c r="O24" i="12"/>
  <c r="O25" i="12"/>
  <c r="O26" i="12"/>
  <c r="O33" i="12"/>
  <c r="K6" i="12"/>
  <c r="O7" i="12" l="1"/>
  <c r="L16" i="12"/>
  <c r="L34" i="12" l="1"/>
  <c r="L32" i="12"/>
  <c r="L30" i="12"/>
  <c r="L28" i="12"/>
  <c r="L22" i="12"/>
  <c r="L21" i="12"/>
  <c r="L18" i="12"/>
  <c r="L13" i="12"/>
  <c r="L12" i="12"/>
  <c r="D28" i="12" l="1"/>
  <c r="D27" i="12"/>
  <c r="J6" i="12"/>
  <c r="H18" i="11"/>
  <c r="H24" i="12" s="1"/>
  <c r="K40" i="11"/>
  <c r="J25" i="12" s="1"/>
  <c r="D30" i="11"/>
  <c r="I40" i="11"/>
  <c r="D4" i="10"/>
  <c r="D29" i="9"/>
  <c r="D14" i="9"/>
  <c r="B27" i="9"/>
  <c r="D20" i="12" s="1"/>
  <c r="D4" i="9"/>
  <c r="D4" i="14"/>
  <c r="D37" i="7"/>
  <c r="D20" i="7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D23" i="6"/>
  <c r="D4" i="6"/>
  <c r="O8" i="12"/>
  <c r="E13" i="12"/>
  <c r="O13" i="12" s="1"/>
  <c r="D14" i="6"/>
  <c r="O14" i="12"/>
  <c r="D21" i="4"/>
  <c r="G28" i="12"/>
  <c r="D30" i="4"/>
  <c r="O28" i="12"/>
  <c r="D4" i="7"/>
  <c r="D4" i="13"/>
  <c r="O40" i="3"/>
  <c r="F40" i="3"/>
  <c r="G27" i="12" s="1"/>
  <c r="C40" i="3"/>
  <c r="E27" i="12" s="1"/>
  <c r="C30" i="3"/>
  <c r="F30" i="3"/>
  <c r="G9" i="12" s="1"/>
  <c r="O30" i="3"/>
  <c r="O27" i="12" l="1"/>
  <c r="E9" i="12"/>
  <c r="O9" i="12" s="1"/>
  <c r="N38" i="9"/>
  <c r="L19" i="12" s="1"/>
  <c r="I38" i="9"/>
  <c r="H38" i="9"/>
  <c r="E38" i="9"/>
  <c r="F19" i="12" s="1"/>
  <c r="B38" i="9"/>
  <c r="D19" i="12" s="1"/>
  <c r="N17" i="10"/>
  <c r="I17" i="10"/>
  <c r="H17" i="10"/>
  <c r="E17" i="10"/>
  <c r="F21" i="12" s="1"/>
  <c r="B17" i="10"/>
  <c r="D21" i="12" s="1"/>
  <c r="N11" i="14"/>
  <c r="I11" i="14"/>
  <c r="H11" i="14"/>
  <c r="E11" i="14"/>
  <c r="F16" i="12" s="1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I40" i="7"/>
  <c r="N40" i="7"/>
  <c r="B29" i="14"/>
  <c r="D34" i="12" s="1"/>
  <c r="E29" i="14"/>
  <c r="F34" i="12" s="1"/>
  <c r="H29" i="14"/>
  <c r="I29" i="14"/>
  <c r="N29" i="14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N11" i="4"/>
  <c r="H11" i="4"/>
  <c r="E11" i="4"/>
  <c r="F12" i="12" s="1"/>
  <c r="B11" i="4"/>
  <c r="D4" i="4"/>
  <c r="H23" i="13"/>
  <c r="H8" i="12" s="1"/>
  <c r="E23" i="13"/>
  <c r="F8" i="12" s="1"/>
  <c r="B23" i="13"/>
  <c r="D8" i="12" s="1"/>
  <c r="M23" i="12" l="1"/>
  <c r="O23" i="12" s="1"/>
  <c r="D31" i="14"/>
  <c r="O29" i="12"/>
  <c r="D25" i="13"/>
  <c r="L2" i="13" s="1"/>
  <c r="G34" i="12"/>
  <c r="D13" i="14"/>
  <c r="B4" i="4"/>
  <c r="N12" i="12" s="1"/>
  <c r="D12" i="12"/>
  <c r="B25" i="13"/>
  <c r="N29" i="12" s="1"/>
  <c r="B4" i="13"/>
  <c r="N8" i="12" s="1"/>
  <c r="B37" i="7"/>
  <c r="N33" i="12" s="1"/>
  <c r="D27" i="7"/>
  <c r="L2" i="7" s="1"/>
  <c r="B27" i="7"/>
  <c r="N17" i="12" s="1"/>
  <c r="B29" i="9"/>
  <c r="N19" i="12" s="1"/>
  <c r="B4" i="10"/>
  <c r="N21" i="12" s="1"/>
  <c r="B4" i="14"/>
  <c r="N16" i="12" s="1"/>
  <c r="B13" i="14"/>
  <c r="N34" i="12" s="1"/>
  <c r="B31" i="14"/>
  <c r="N23" i="12" s="1"/>
  <c r="D19" i="10"/>
  <c r="L2" i="10" s="1"/>
  <c r="N41" i="10"/>
  <c r="E41" i="10"/>
  <c r="F22" i="12" s="1"/>
  <c r="B41" i="10"/>
  <c r="D22" i="12" s="1"/>
  <c r="L2" i="14" l="1"/>
  <c r="O34" i="12"/>
  <c r="B19" i="10"/>
  <c r="N22" i="12" s="1"/>
  <c r="N40" i="11" l="1"/>
  <c r="L25" i="12" s="1"/>
  <c r="H40" i="11"/>
  <c r="H25" i="12" s="1"/>
  <c r="E40" i="11"/>
  <c r="F25" i="12" s="1"/>
  <c r="B40" i="11"/>
  <c r="N29" i="11"/>
  <c r="L26" i="12" s="1"/>
  <c r="I29" i="11"/>
  <c r="H29" i="11"/>
  <c r="E29" i="11"/>
  <c r="F26" i="12" s="1"/>
  <c r="D19" i="11"/>
  <c r="B29" i="11"/>
  <c r="D26" i="12" s="1"/>
  <c r="N18" i="11"/>
  <c r="L24" i="12" s="1"/>
  <c r="K18" i="11"/>
  <c r="J24" i="12" s="1"/>
  <c r="E18" i="11"/>
  <c r="F24" i="12" s="1"/>
  <c r="D4" i="11"/>
  <c r="L2" i="11" s="1"/>
  <c r="B18" i="11"/>
  <c r="I41" i="10"/>
  <c r="H41" i="10"/>
  <c r="D24" i="12" l="1"/>
  <c r="B4" i="11"/>
  <c r="D25" i="12"/>
  <c r="B30" i="11"/>
  <c r="N25" i="12" s="1"/>
  <c r="B19" i="11"/>
  <c r="N26" i="12" s="1"/>
  <c r="N24" i="12"/>
  <c r="K12" i="9"/>
  <c r="J18" i="12" s="1"/>
  <c r="N27" i="9" l="1"/>
  <c r="L20" i="12" s="1"/>
  <c r="I27" i="9"/>
  <c r="H27" i="9"/>
  <c r="E27" i="9"/>
  <c r="F20" i="12" s="1"/>
  <c r="N12" i="9"/>
  <c r="E12" i="9"/>
  <c r="F18" i="12" s="1"/>
  <c r="B12" i="9"/>
  <c r="D18" i="12" s="1"/>
  <c r="N25" i="7"/>
  <c r="E25" i="7"/>
  <c r="F15" i="12" s="1"/>
  <c r="B25" i="7"/>
  <c r="N18" i="7"/>
  <c r="L14" i="12" s="1"/>
  <c r="E18" i="7"/>
  <c r="F14" i="12" s="1"/>
  <c r="B18" i="7"/>
  <c r="B20" i="7" l="1"/>
  <c r="N15" i="12" s="1"/>
  <c r="D15" i="12"/>
  <c r="B4" i="7"/>
  <c r="D14" i="12"/>
  <c r="B4" i="9"/>
  <c r="N18" i="12" s="1"/>
  <c r="B14" i="9"/>
  <c r="N20" i="12" s="1"/>
  <c r="N14" i="12"/>
  <c r="K39" i="6"/>
  <c r="J32" i="12" s="1"/>
  <c r="J36" i="12" s="1"/>
  <c r="E39" i="6"/>
  <c r="F32" i="12" s="1"/>
  <c r="B39" i="6"/>
  <c r="D32" i="12" s="1"/>
  <c r="N39" i="6"/>
  <c r="O30" i="6"/>
  <c r="N30" i="6"/>
  <c r="H30" i="6"/>
  <c r="E30" i="6"/>
  <c r="F31" i="12" s="1"/>
  <c r="B30" i="6"/>
  <c r="D31" i="12" s="1"/>
  <c r="N12" i="6"/>
  <c r="G32" i="12"/>
  <c r="G36" i="12" s="1"/>
  <c r="N21" i="6"/>
  <c r="I21" i="6"/>
  <c r="H21" i="6"/>
  <c r="E21" i="6"/>
  <c r="F13" i="12" s="1"/>
  <c r="B21" i="6"/>
  <c r="D13" i="12" s="1"/>
  <c r="I12" i="6"/>
  <c r="H12" i="6"/>
  <c r="F12" i="6"/>
  <c r="E12" i="6"/>
  <c r="B12" i="6"/>
  <c r="D30" i="12" s="1"/>
  <c r="D36" i="12" l="1"/>
  <c r="D32" i="6"/>
  <c r="L2" i="6" s="1"/>
  <c r="E32" i="12"/>
  <c r="B23" i="6"/>
  <c r="N31" i="12" s="1"/>
  <c r="H31" i="12"/>
  <c r="B32" i="6"/>
  <c r="N32" i="12" s="1"/>
  <c r="B4" i="6"/>
  <c r="N30" i="12" s="1"/>
  <c r="B14" i="6"/>
  <c r="N13" i="12" s="1"/>
  <c r="O32" i="12" l="1"/>
  <c r="O36" i="12" s="1"/>
  <c r="E36" i="12"/>
  <c r="N38" i="4"/>
  <c r="H38" i="4"/>
  <c r="H28" i="12" s="1"/>
  <c r="E38" i="4"/>
  <c r="F28" i="12" s="1"/>
  <c r="B38" i="4"/>
  <c r="E28" i="4"/>
  <c r="F11" i="12" s="1"/>
  <c r="B28" i="4"/>
  <c r="D11" i="12" s="1"/>
  <c r="I28" i="4"/>
  <c r="H28" i="4"/>
  <c r="G10" i="12"/>
  <c r="E10" i="12"/>
  <c r="N19" i="4"/>
  <c r="L10" i="12" s="1"/>
  <c r="E19" i="4"/>
  <c r="F10" i="12" s="1"/>
  <c r="B19" i="4"/>
  <c r="D10" i="12" s="1"/>
  <c r="O10" i="12" l="1"/>
  <c r="B13" i="4"/>
  <c r="N10" i="12" s="1"/>
  <c r="B30" i="4"/>
  <c r="N28" i="12" s="1"/>
  <c r="D13" i="4"/>
  <c r="L2" i="4" s="1"/>
  <c r="B21" i="4"/>
  <c r="N11" i="12" s="1"/>
  <c r="C20" i="3"/>
  <c r="O20" i="3"/>
  <c r="F20" i="3"/>
  <c r="D4" i="3" l="1"/>
  <c r="N40" i="3" l="1"/>
  <c r="L27" i="12" s="1"/>
  <c r="L36" i="12" s="1"/>
  <c r="H40" i="3"/>
  <c r="H27" i="12" s="1"/>
  <c r="H36" i="12" s="1"/>
  <c r="E40" i="3"/>
  <c r="F27" i="12" s="1"/>
  <c r="F36" i="12" s="1"/>
  <c r="B40" i="3"/>
  <c r="B32" i="3" l="1"/>
  <c r="N27" i="12" s="1"/>
  <c r="N36" i="12" s="1"/>
  <c r="N30" i="3"/>
  <c r="L9" i="12" s="1"/>
  <c r="H30" i="3"/>
  <c r="H9" i="12" s="1"/>
  <c r="E30" i="3"/>
  <c r="F9" i="12" s="1"/>
  <c r="B30" i="3"/>
  <c r="D9" i="12" s="1"/>
  <c r="N20" i="3"/>
  <c r="L7" i="12" s="1"/>
  <c r="K20" i="3"/>
  <c r="J7" i="12" s="1"/>
  <c r="J35" i="12" s="1"/>
  <c r="J37" i="12" s="1"/>
  <c r="H20" i="3"/>
  <c r="H7" i="12" s="1"/>
  <c r="E20" i="3"/>
  <c r="F7" i="12" s="1"/>
  <c r="B20" i="3"/>
  <c r="D7" i="12" s="1"/>
  <c r="B4" i="3" l="1"/>
  <c r="N7" i="12" s="1"/>
  <c r="O41" i="2"/>
  <c r="M6" i="12" s="1"/>
  <c r="M35" i="12" s="1"/>
  <c r="M37" i="12" s="1"/>
  <c r="L41" i="2"/>
  <c r="I6" i="12"/>
  <c r="I35" i="12" s="1"/>
  <c r="I37" i="12" s="1"/>
  <c r="F41" i="2"/>
  <c r="G6" i="12" s="1"/>
  <c r="G35" i="12" s="1"/>
  <c r="G37" i="12" s="1"/>
  <c r="C41" i="2"/>
  <c r="N41" i="2"/>
  <c r="L6" i="12" s="1"/>
  <c r="L35" i="12" s="1"/>
  <c r="L37" i="12" s="1"/>
  <c r="K41" i="2"/>
  <c r="H41" i="2"/>
  <c r="H6" i="12" s="1"/>
  <c r="H35" i="12" s="1"/>
  <c r="H37" i="12" s="1"/>
  <c r="E41" i="2"/>
  <c r="F6" i="12" s="1"/>
  <c r="F35" i="12" s="1"/>
  <c r="F37" i="12" s="1"/>
  <c r="B41" i="2"/>
  <c r="D6" i="12" s="1"/>
  <c r="D35" i="12" s="1"/>
  <c r="D37" i="12" s="1"/>
  <c r="E6" i="12" l="1"/>
  <c r="D3" i="2"/>
  <c r="L2" i="2" s="1"/>
  <c r="B3" i="2"/>
  <c r="N6" i="12" s="1"/>
  <c r="B22" i="3"/>
  <c r="N9" i="12" s="1"/>
  <c r="N35" i="12" l="1"/>
  <c r="N37" i="12" s="1"/>
  <c r="O6" i="12"/>
  <c r="O35" i="12" s="1"/>
  <c r="O37" i="12" s="1"/>
  <c r="L2" i="12" s="1"/>
  <c r="E35" i="12"/>
  <c r="E37" i="12" s="1"/>
</calcChain>
</file>

<file path=xl/sharedStrings.xml><?xml version="1.0" encoding="utf-8"?>
<sst xmlns="http://schemas.openxmlformats.org/spreadsheetml/2006/main" count="2098" uniqueCount="691">
  <si>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</si>
  <si>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</si>
  <si>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</si>
  <si>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</si>
  <si>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</si>
  <si>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</si>
  <si>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</si>
  <si>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</si>
  <si>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</si>
  <si>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</si>
  <si>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</si>
  <si>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</si>
  <si>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年　　　月　　　日（　　　）</t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</si>
  <si>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</si>
  <si>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</si>
  <si>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</si>
  <si>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</si>
  <si>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</si>
  <si>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</si>
  <si>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</si>
  <si>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</si>
  <si>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</si>
  <si>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</si>
  <si>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長森</t>
    <rPh sb="0" eb="2">
      <t>ナガモリ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</si>
  <si>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</si>
  <si>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</si>
  <si>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</si>
  <si>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</si>
  <si>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加納東</t>
    <rPh sb="0" eb="2">
      <t>カノウ</t>
    </rPh>
    <rPh sb="2" eb="3">
      <t>ヒガシ</t>
    </rPh>
    <phoneticPr fontId="1"/>
  </si>
  <si>
    <t>三里六条</t>
    <rPh sb="0" eb="2">
      <t>ミサト</t>
    </rPh>
    <rPh sb="2" eb="4">
      <t>ロクジョウ</t>
    </rPh>
    <phoneticPr fontId="1"/>
  </si>
  <si>
    <t>茜部川手</t>
    <rPh sb="0" eb="1">
      <t>アカネ</t>
    </rPh>
    <rPh sb="1" eb="2">
      <t>ブ</t>
    </rPh>
    <rPh sb="2" eb="4">
      <t>カワテ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</si>
  <si>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</si>
  <si>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</si>
  <si>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</si>
  <si>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</si>
  <si>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</si>
  <si>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</si>
  <si>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</si>
  <si>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</si>
  <si>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</si>
  <si>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</si>
  <si>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</si>
  <si>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</si>
  <si>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</si>
  <si>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</si>
  <si>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</si>
  <si>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</si>
  <si>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</si>
  <si>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</si>
  <si>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</si>
  <si>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</si>
  <si>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</si>
  <si>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</si>
  <si>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</si>
  <si>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</si>
  <si>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</si>
  <si>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鷺山東部Ｍ</t>
    <rPh sb="0" eb="2">
      <t>サギヤマ</t>
    </rPh>
    <rPh sb="2" eb="4">
      <t>トウブ</t>
    </rPh>
    <phoneticPr fontId="1"/>
  </si>
  <si>
    <t>鷺山西部Ｍ</t>
    <rPh sb="0" eb="2">
      <t>サギヤマ</t>
    </rPh>
    <rPh sb="2" eb="4">
      <t>セイブ</t>
    </rPh>
    <phoneticPr fontId="1"/>
  </si>
  <si>
    <t>島Ｍ</t>
    <rPh sb="0" eb="1">
      <t>シマ</t>
    </rPh>
    <phoneticPr fontId="1"/>
  </si>
  <si>
    <t>城西Ｍ</t>
    <rPh sb="0" eb="2">
      <t>ジョウセイ</t>
    </rPh>
    <phoneticPr fontId="1"/>
  </si>
  <si>
    <t>則武早田Ｍ</t>
    <rPh sb="0" eb="2">
      <t>ノリタケ</t>
    </rPh>
    <rPh sb="2" eb="4">
      <t>ソウデン</t>
    </rPh>
    <phoneticPr fontId="1"/>
  </si>
  <si>
    <t>黒野ＡＭＮ</t>
    <rPh sb="0" eb="2">
      <t>クロノ</t>
    </rPh>
    <phoneticPr fontId="1"/>
  </si>
  <si>
    <t>黒野西岐陽Ｍ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</si>
  <si>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北方七郷Ｍ</t>
    <rPh sb="0" eb="2">
      <t>キタガタ</t>
    </rPh>
    <rPh sb="2" eb="3">
      <t>ナナ</t>
    </rPh>
    <rPh sb="3" eb="4">
      <t>ゴウ</t>
    </rPh>
    <phoneticPr fontId="1"/>
  </si>
  <si>
    <t>北方東部Ｍ</t>
    <rPh sb="0" eb="2">
      <t>キタガタ</t>
    </rPh>
    <rPh sb="2" eb="4">
      <t>トウブ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</si>
  <si>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</si>
  <si>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</si>
  <si>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</si>
  <si>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</si>
  <si>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鷺山</t>
    <rPh sb="0" eb="2">
      <t>サギヤマ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</si>
  <si>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</si>
  <si>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</si>
  <si>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</si>
  <si>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岐阜中央</t>
    <rPh sb="0" eb="2">
      <t>ギフ</t>
    </rPh>
    <rPh sb="2" eb="4">
      <t>チュウオウ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</si>
  <si>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</si>
  <si>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</si>
  <si>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</si>
  <si>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</si>
  <si>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</si>
  <si>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</si>
  <si>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茜部大橋</t>
    <rPh sb="0" eb="1">
      <t>アカネ</t>
    </rPh>
    <rPh sb="1" eb="2">
      <t>ブ</t>
    </rPh>
    <rPh sb="2" eb="4">
      <t>オオハシ</t>
    </rPh>
    <phoneticPr fontId="1"/>
  </si>
  <si>
    <t>柳津佐波</t>
    <rPh sb="0" eb="2">
      <t>ヤナイヅ</t>
    </rPh>
    <rPh sb="2" eb="3">
      <t>サ</t>
    </rPh>
    <rPh sb="3" eb="4">
      <t>ナミ</t>
    </rPh>
    <phoneticPr fontId="1"/>
  </si>
  <si>
    <t>真砂町</t>
    <rPh sb="0" eb="2">
      <t>マサゴ</t>
    </rPh>
    <rPh sb="2" eb="3">
      <t>マチ</t>
    </rPh>
    <phoneticPr fontId="1"/>
  </si>
  <si>
    <t>加納</t>
    <rPh sb="0" eb="2">
      <t>カノウ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</si>
  <si>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</si>
  <si>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</si>
  <si>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</si>
  <si>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</si>
  <si>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岐阜中央千手</t>
    <rPh sb="0" eb="2">
      <t>ギフ</t>
    </rPh>
    <rPh sb="2" eb="4">
      <t>チュウオウ</t>
    </rPh>
    <rPh sb="4" eb="6">
      <t>センジュ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</si>
  <si>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</si>
  <si>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</si>
  <si>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</si>
  <si>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</si>
  <si>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</si>
  <si>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</si>
  <si>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</si>
  <si>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鷺山N</t>
    <rPh sb="0" eb="2">
      <t>サギヤマ</t>
    </rPh>
    <phoneticPr fontId="1"/>
  </si>
  <si>
    <t>藍川橋N</t>
    <rPh sb="0" eb="2">
      <t>アイカワ</t>
    </rPh>
    <rPh sb="2" eb="3">
      <t>ハシ</t>
    </rPh>
    <phoneticPr fontId="1"/>
  </si>
  <si>
    <t>大洞団地N</t>
    <rPh sb="0" eb="1">
      <t>オオ</t>
    </rPh>
    <rPh sb="1" eb="2">
      <t>ホラ</t>
    </rPh>
    <rPh sb="2" eb="4">
      <t>ダンチ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</si>
  <si>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</si>
  <si>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</si>
  <si>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</si>
  <si>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</si>
  <si>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</si>
  <si>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</si>
  <si>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則武N</t>
    <rPh sb="0" eb="2">
      <t>ノリタケ</t>
    </rPh>
    <phoneticPr fontId="1"/>
  </si>
  <si>
    <t>尻毛N</t>
    <rPh sb="0" eb="1">
      <t>シリ</t>
    </rPh>
    <rPh sb="1" eb="2">
      <t>ケ</t>
    </rPh>
    <phoneticPr fontId="1"/>
  </si>
  <si>
    <t>岐商前N</t>
    <rPh sb="0" eb="1">
      <t>チマタ</t>
    </rPh>
    <rPh sb="1" eb="2">
      <t>ショウ</t>
    </rPh>
    <rPh sb="2" eb="3">
      <t>マエ</t>
    </rPh>
    <phoneticPr fontId="1"/>
  </si>
  <si>
    <t>島N</t>
    <rPh sb="0" eb="1">
      <t>シマ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</si>
  <si>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</si>
  <si>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</si>
  <si>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</si>
  <si>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</si>
  <si>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</si>
  <si>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</si>
  <si>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</si>
  <si>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</si>
  <si>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</si>
  <si>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</si>
  <si>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手力N</t>
    <rPh sb="0" eb="1">
      <t>テ</t>
    </rPh>
    <rPh sb="1" eb="2">
      <t>チカラ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</si>
  <si>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</si>
  <si>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</si>
  <si>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</si>
  <si>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</si>
  <si>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鶉MN</t>
    <rPh sb="0" eb="1">
      <t>ウズラ</t>
    </rPh>
    <phoneticPr fontId="1"/>
  </si>
  <si>
    <t>茜部MN</t>
    <rPh sb="0" eb="1">
      <t>アカネ</t>
    </rPh>
    <rPh sb="1" eb="2">
      <t>ブ</t>
    </rPh>
    <phoneticPr fontId="1"/>
  </si>
  <si>
    <t>茜部大橋MN</t>
    <rPh sb="0" eb="1">
      <t>アカネ</t>
    </rPh>
    <rPh sb="1" eb="2">
      <t>ブ</t>
    </rPh>
    <rPh sb="2" eb="4">
      <t>オオハシ</t>
    </rPh>
    <phoneticPr fontId="1"/>
  </si>
  <si>
    <t>柳津N</t>
    <rPh sb="0" eb="2">
      <t>ヤナイヅ</t>
    </rPh>
    <phoneticPr fontId="1"/>
  </si>
  <si>
    <t>柳津佐波MN</t>
    <rPh sb="0" eb="2">
      <t>ヤナイヅ</t>
    </rPh>
    <rPh sb="2" eb="3">
      <t>サ</t>
    </rPh>
    <rPh sb="3" eb="4">
      <t>ナミ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</si>
  <si>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</si>
  <si>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</si>
  <si>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</si>
  <si>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</si>
  <si>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</si>
  <si>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</si>
  <si>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蘇原北尾崎M</t>
    <rPh sb="0" eb="2">
      <t>ソハラ</t>
    </rPh>
    <rPh sb="2" eb="3">
      <t>キタ</t>
    </rPh>
    <rPh sb="3" eb="5">
      <t>オザキ</t>
    </rPh>
    <phoneticPr fontId="1"/>
  </si>
  <si>
    <t>蘇原</t>
    <rPh sb="0" eb="2">
      <t>ソハラ</t>
    </rPh>
    <phoneticPr fontId="1"/>
  </si>
  <si>
    <t>鵜沼かかみ</t>
    <rPh sb="0" eb="2">
      <t>ウヌマ</t>
    </rPh>
    <phoneticPr fontId="1"/>
  </si>
  <si>
    <t>鵜沼各務原</t>
    <rPh sb="0" eb="2">
      <t>ウヌマ</t>
    </rPh>
    <rPh sb="2" eb="5">
      <t>カガミハラ</t>
    </rPh>
    <phoneticPr fontId="1"/>
  </si>
  <si>
    <t>那加中央N</t>
    <rPh sb="0" eb="2">
      <t>ナカ</t>
    </rPh>
    <rPh sb="2" eb="4">
      <t>チュウオウ</t>
    </rPh>
    <phoneticPr fontId="1"/>
  </si>
  <si>
    <t>那加北部N</t>
    <rPh sb="0" eb="2">
      <t>ナカ</t>
    </rPh>
    <rPh sb="2" eb="4">
      <t>ホクブ</t>
    </rPh>
    <phoneticPr fontId="1"/>
  </si>
  <si>
    <t>那加西部N</t>
    <rPh sb="0" eb="2">
      <t>ナカ</t>
    </rPh>
    <rPh sb="2" eb="4">
      <t>セイブ</t>
    </rPh>
    <phoneticPr fontId="1"/>
  </si>
  <si>
    <t>稲羽N</t>
    <rPh sb="0" eb="1">
      <t>イネ</t>
    </rPh>
    <rPh sb="1" eb="2">
      <t>ハネ</t>
    </rPh>
    <phoneticPr fontId="1"/>
  </si>
  <si>
    <t>蘇原N</t>
    <rPh sb="0" eb="2">
      <t>ソハラ</t>
    </rPh>
    <phoneticPr fontId="1"/>
  </si>
  <si>
    <t>蘇原北部N</t>
    <rPh sb="0" eb="2">
      <t>ソハラ</t>
    </rPh>
    <rPh sb="2" eb="4">
      <t>ホクブ</t>
    </rPh>
    <phoneticPr fontId="1"/>
  </si>
  <si>
    <t>尾崎団地N</t>
    <rPh sb="0" eb="2">
      <t>オザキ</t>
    </rPh>
    <rPh sb="2" eb="4">
      <t>ダンチ</t>
    </rPh>
    <phoneticPr fontId="1"/>
  </si>
  <si>
    <t>中央町N</t>
    <rPh sb="0" eb="2">
      <t>チュウオウ</t>
    </rPh>
    <rPh sb="2" eb="3">
      <t>マチ</t>
    </rPh>
    <phoneticPr fontId="1"/>
  </si>
  <si>
    <t>各務原N</t>
    <rPh sb="0" eb="3">
      <t>カガミハラ</t>
    </rPh>
    <phoneticPr fontId="1"/>
  </si>
  <si>
    <t>鵜沼団地N</t>
    <rPh sb="0" eb="2">
      <t>ウヌマ</t>
    </rPh>
    <rPh sb="2" eb="4">
      <t>ダンチ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</si>
  <si>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</si>
  <si>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</si>
  <si>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雄飛</t>
    <rPh sb="0" eb="1">
      <t>ユウ</t>
    </rPh>
    <rPh sb="1" eb="2">
      <t>ト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</si>
  <si>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</si>
  <si>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</si>
  <si>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</si>
  <si>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鵜沼西N</t>
    <rPh sb="0" eb="2">
      <t>ウヌマ</t>
    </rPh>
    <rPh sb="2" eb="3">
      <t>セイ</t>
    </rPh>
    <phoneticPr fontId="1"/>
  </si>
  <si>
    <t>鵜沼東N</t>
    <rPh sb="0" eb="2">
      <t>ウヌマ</t>
    </rPh>
    <rPh sb="2" eb="3">
      <t>ヒガシ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</si>
  <si>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</si>
  <si>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</si>
  <si>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</si>
  <si>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</si>
  <si>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</si>
  <si>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</si>
  <si>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</si>
  <si>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</si>
  <si>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</si>
  <si>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</si>
  <si>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</si>
  <si>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</si>
  <si>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</si>
  <si>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</si>
  <si>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笠松M</t>
    <rPh sb="0" eb="2">
      <t>カサマツ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</si>
  <si>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</si>
  <si>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</si>
  <si>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</si>
  <si>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</si>
  <si>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</si>
  <si>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</si>
  <si>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</si>
  <si>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</si>
  <si>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</si>
  <si>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</si>
  <si>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</si>
  <si>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</si>
  <si>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美山YN</t>
    <rPh sb="0" eb="2">
      <t>ミヤマ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</si>
  <si>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</si>
  <si>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</si>
  <si>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</si>
  <si>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</si>
  <si>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</si>
  <si>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</si>
  <si>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</si>
  <si>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Ａ：朝日含　Ｍ：毎日含　Ｃ：中日含　Ｎ：日経含　Y：読売含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ヨミウリ</t>
    </rPh>
    <rPh sb="28" eb="29">
      <t>フク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</si>
  <si>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</si>
  <si>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</si>
  <si>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</si>
  <si>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</si>
  <si>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</si>
  <si>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</si>
  <si>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</si>
  <si>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美江寺AMCN</t>
    <rPh sb="0" eb="3">
      <t>ミエジ</t>
    </rPh>
    <phoneticPr fontId="1"/>
  </si>
  <si>
    <t>穂積</t>
    <rPh sb="0" eb="2">
      <t>ホヅミ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</si>
  <si>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</si>
  <si>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</si>
  <si>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</si>
  <si>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</si>
  <si>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</si>
  <si>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</si>
  <si>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</si>
  <si>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</si>
  <si>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糸貫M</t>
    <rPh sb="0" eb="2">
      <t>イトヌキ</t>
    </rPh>
    <phoneticPr fontId="1"/>
  </si>
  <si>
    <t>真正M</t>
    <rPh sb="0" eb="2">
      <t>シンセイ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</si>
  <si>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</si>
  <si>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</si>
  <si>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北方西部N</t>
    <rPh sb="0" eb="2">
      <t>キタガタ</t>
    </rPh>
    <rPh sb="2" eb="4">
      <t>セイブ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</si>
  <si>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</si>
  <si>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</si>
  <si>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</si>
  <si>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</si>
  <si>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</si>
  <si>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</si>
  <si>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</si>
  <si>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北方西郷N</t>
    <rPh sb="0" eb="2">
      <t>キタガタ</t>
    </rPh>
    <rPh sb="2" eb="4">
      <t>サイゴウ</t>
    </rPh>
    <phoneticPr fontId="1"/>
  </si>
  <si>
    <t>北方N</t>
    <rPh sb="0" eb="2">
      <t>キタガタ</t>
    </rPh>
    <phoneticPr fontId="1"/>
  </si>
  <si>
    <t>北方M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</si>
  <si>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</si>
  <si>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</si>
  <si>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</si>
  <si>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</si>
  <si>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</si>
  <si>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</si>
  <si>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</si>
  <si>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</si>
  <si>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</si>
  <si>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</si>
  <si>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北垣MCN</t>
    <rPh sb="0" eb="1">
      <t>キタ</t>
    </rPh>
    <rPh sb="1" eb="2">
      <t>カキ</t>
    </rPh>
    <phoneticPr fontId="1"/>
  </si>
  <si>
    <t>大垣中川AMCN</t>
    <rPh sb="0" eb="2">
      <t>オオガキ</t>
    </rPh>
    <rPh sb="2" eb="4">
      <t>ナカガワ</t>
    </rPh>
    <phoneticPr fontId="1"/>
  </si>
  <si>
    <t>墨俣AMCN</t>
    <rPh sb="0" eb="2">
      <t>スノマタ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</si>
  <si>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</si>
  <si>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</si>
  <si>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</si>
  <si>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</si>
  <si>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</si>
  <si>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</si>
  <si>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</si>
  <si>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</si>
  <si>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</si>
  <si>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</si>
  <si>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</si>
  <si>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</si>
  <si>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大垣駅西N</t>
    <rPh sb="0" eb="2">
      <t>オオガキ</t>
    </rPh>
    <rPh sb="2" eb="3">
      <t>エキ</t>
    </rPh>
    <rPh sb="3" eb="4">
      <t>ニシ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</si>
  <si>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</si>
  <si>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</si>
  <si>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赤坂AN</t>
    <rPh sb="0" eb="2">
      <t>アカサカ</t>
    </rPh>
    <phoneticPr fontId="1"/>
  </si>
  <si>
    <t>上石津YN</t>
    <rPh sb="0" eb="1">
      <t>ウエ</t>
    </rPh>
    <rPh sb="1" eb="3">
      <t>イシヅ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</si>
  <si>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</si>
  <si>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</si>
  <si>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大垣大迫AMCYN</t>
    <rPh sb="0" eb="2">
      <t>オオガキ</t>
    </rPh>
    <rPh sb="2" eb="4">
      <t>オオサコ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</si>
  <si>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</si>
  <si>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</si>
  <si>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</si>
  <si>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</si>
  <si>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</si>
  <si>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</si>
  <si>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</si>
  <si>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</si>
  <si>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</si>
  <si>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</si>
  <si>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</si>
  <si>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</si>
  <si>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大野黒野Ｎ</t>
    <rPh sb="0" eb="2">
      <t>オオノ</t>
    </rPh>
    <rPh sb="2" eb="4">
      <t>クロノ</t>
    </rPh>
    <phoneticPr fontId="1"/>
  </si>
  <si>
    <t>池田八幡ＭＮ</t>
    <rPh sb="0" eb="2">
      <t>イケダ</t>
    </rPh>
    <rPh sb="2" eb="4">
      <t>ハチマン</t>
    </rPh>
    <phoneticPr fontId="1"/>
  </si>
  <si>
    <t>いび池田ＭＮ</t>
    <rPh sb="2" eb="4">
      <t>イケダ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</si>
  <si>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</si>
  <si>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</si>
  <si>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</si>
  <si>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</si>
  <si>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安八ＡＭＣＮ</t>
    <rPh sb="0" eb="2">
      <t>アンパチ</t>
    </rPh>
    <phoneticPr fontId="1"/>
  </si>
  <si>
    <t>輪之内ＡＭＣＮ</t>
    <rPh sb="0" eb="3">
      <t>ワノウチ</t>
    </rPh>
    <phoneticPr fontId="1"/>
  </si>
  <si>
    <t>神戸ＡＭＣＮ</t>
    <rPh sb="0" eb="2">
      <t>コウベ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</si>
  <si>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</si>
  <si>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</si>
  <si>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</si>
  <si>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</si>
  <si>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</si>
  <si>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</si>
  <si>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</si>
  <si>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</si>
  <si>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石津Ａ</t>
    <rPh sb="0" eb="2">
      <t>イシヅ</t>
    </rPh>
    <phoneticPr fontId="1"/>
  </si>
  <si>
    <t>駒野ＡＭＣＮ</t>
    <rPh sb="0" eb="2">
      <t>コマノ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</si>
  <si>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</si>
  <si>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</si>
  <si>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</si>
  <si>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高須ＭＮ</t>
    <rPh sb="0" eb="2">
      <t>タカス</t>
    </rPh>
    <phoneticPr fontId="1"/>
  </si>
  <si>
    <t>石津ＭＮ</t>
    <rPh sb="0" eb="2">
      <t>イシヅ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</si>
  <si>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</si>
  <si>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</si>
  <si>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</si>
  <si>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</si>
  <si>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</si>
  <si>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</si>
  <si>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高田ＹＮ</t>
    <rPh sb="0" eb="2">
      <t>タカダ</t>
    </rPh>
    <phoneticPr fontId="1"/>
  </si>
  <si>
    <t>養老ＡＭＹＮ</t>
    <rPh sb="0" eb="2">
      <t>ヨウロウ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</si>
  <si>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</si>
  <si>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</si>
  <si>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</si>
  <si>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</si>
  <si>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</si>
  <si>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</si>
  <si>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</si>
  <si>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関ヶ原ＡＭＣＮ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</si>
  <si>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</si>
  <si>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垂井Ｎ</t>
    <rPh sb="0" eb="2">
      <t>タルイ</t>
    </rPh>
    <phoneticPr fontId="1"/>
  </si>
  <si>
    <t>垂井南部ＹＮ</t>
    <rPh sb="0" eb="2">
      <t>タルイ</t>
    </rPh>
    <rPh sb="2" eb="4">
      <t>ナンブ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</si>
  <si>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</si>
  <si>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</si>
  <si>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</si>
  <si>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</si>
  <si>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</si>
  <si>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</si>
  <si>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</si>
  <si>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</si>
  <si>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</si>
  <si>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</si>
  <si>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</si>
  <si>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</si>
  <si>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</si>
  <si>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</si>
  <si>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</si>
  <si>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</si>
  <si>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</si>
  <si>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</si>
  <si>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</si>
  <si>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</si>
  <si>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</si>
  <si>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</si>
  <si>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</si>
  <si>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美濃関</t>
    <rPh sb="0" eb="2">
      <t>ミノ</t>
    </rPh>
    <rPh sb="2" eb="3">
      <t>セキ</t>
    </rPh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</si>
  <si>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</si>
  <si>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</si>
  <si>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</si>
  <si>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</si>
  <si>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</si>
  <si>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</si>
  <si>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</si>
  <si>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</si>
  <si>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</si>
  <si>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</si>
  <si>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</si>
  <si>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</si>
  <si>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</si>
  <si>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</si>
  <si>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</si>
  <si>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</si>
  <si>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美濃西部ＹＮ</t>
    <rPh sb="0" eb="2">
      <t>ミノ</t>
    </rPh>
    <rPh sb="2" eb="4">
      <t>セイブ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</si>
  <si>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</si>
  <si>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</si>
  <si>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</si>
  <si>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</si>
  <si>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</si>
  <si>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古井ＡＭＣＮ</t>
    <rPh sb="0" eb="1">
      <t>フル</t>
    </rPh>
    <rPh sb="1" eb="2">
      <t>イ</t>
    </rPh>
    <phoneticPr fontId="1"/>
  </si>
  <si>
    <t>美濃太田Ｎ</t>
    <rPh sb="0" eb="2">
      <t>ミノ</t>
    </rPh>
    <rPh sb="2" eb="4">
      <t>オオタ</t>
    </rPh>
    <phoneticPr fontId="1"/>
  </si>
  <si>
    <t>美濃加茂Ｎ</t>
    <rPh sb="0" eb="4">
      <t>ミノカモ</t>
    </rPh>
    <phoneticPr fontId="1"/>
  </si>
  <si>
    <t>太田神明Ｎ</t>
    <rPh sb="0" eb="2">
      <t>オオタ</t>
    </rPh>
    <rPh sb="2" eb="3">
      <t>カミ</t>
    </rPh>
    <rPh sb="3" eb="4">
      <t>メイ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</si>
  <si>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</si>
  <si>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</si>
  <si>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</si>
  <si>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</si>
  <si>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</si>
  <si>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</si>
  <si>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</si>
  <si>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広見ＭＮ</t>
    <rPh sb="0" eb="2">
      <t>ヒロミ</t>
    </rPh>
    <phoneticPr fontId="1"/>
  </si>
  <si>
    <t>今渡ＭＮ</t>
    <rPh sb="0" eb="1">
      <t>イマ</t>
    </rPh>
    <rPh sb="1" eb="2">
      <t>ワタ</t>
    </rPh>
    <phoneticPr fontId="1"/>
  </si>
  <si>
    <t>西可児ＭＮ</t>
    <rPh sb="0" eb="1">
      <t>ニシ</t>
    </rPh>
    <rPh sb="1" eb="3">
      <t>カニ</t>
    </rPh>
    <phoneticPr fontId="1"/>
  </si>
  <si>
    <t>春里ＭＮ</t>
    <rPh sb="0" eb="1">
      <t>ハル</t>
    </rPh>
    <rPh sb="1" eb="2">
      <t>サト</t>
    </rPh>
    <phoneticPr fontId="1"/>
  </si>
  <si>
    <t>下切ＭＮ</t>
    <rPh sb="0" eb="2">
      <t>シモギリ</t>
    </rPh>
    <phoneticPr fontId="1"/>
  </si>
  <si>
    <t>伏見兼山ＭＮ</t>
    <rPh sb="0" eb="2">
      <t>フシミ</t>
    </rPh>
    <rPh sb="2" eb="3">
      <t>カ</t>
    </rPh>
    <rPh sb="3" eb="4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</si>
  <si>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</si>
  <si>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</si>
  <si>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</si>
  <si>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</si>
  <si>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</si>
  <si>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</si>
  <si>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</si>
  <si>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</si>
  <si>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</si>
  <si>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</si>
  <si>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</si>
  <si>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</si>
  <si>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</si>
  <si>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御嵩ＭＮ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</si>
  <si>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</si>
  <si>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</si>
  <si>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</si>
  <si>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</si>
  <si>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</si>
  <si>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美並ＡＭＣＮ</t>
    <rPh sb="0" eb="2">
      <t>ミナミ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</si>
  <si>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</si>
  <si>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</si>
  <si>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郡上八幡ＭＮ</t>
    <rPh sb="0" eb="2">
      <t>グジョウ</t>
    </rPh>
    <rPh sb="2" eb="4">
      <t>ハチマン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</si>
  <si>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</si>
  <si>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</si>
  <si>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</si>
  <si>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</si>
  <si>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</si>
  <si>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</si>
  <si>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</si>
  <si>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</si>
  <si>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</si>
  <si>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</si>
  <si>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</si>
  <si>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</si>
  <si>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</si>
  <si>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</si>
  <si>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</si>
  <si>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</si>
  <si>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</si>
  <si>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</si>
  <si>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</si>
  <si>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</si>
  <si>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</si>
  <si>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</si>
  <si>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</si>
  <si>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神土ＡＭＣＮ</t>
    <rPh sb="0" eb="1">
      <t>カミ</t>
    </rPh>
    <rPh sb="1" eb="2">
      <t>ツチ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</si>
  <si>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</si>
  <si>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</si>
  <si>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</si>
  <si>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</si>
  <si>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坂祝Ｎ</t>
    <rPh sb="0" eb="2">
      <t>サカホギ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</si>
  <si>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</si>
  <si>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</si>
  <si>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</si>
  <si>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</si>
  <si>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</si>
  <si>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</si>
  <si>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</si>
  <si>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</si>
  <si>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</si>
  <si>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</si>
  <si>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</si>
  <si>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</si>
  <si>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</si>
  <si>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</si>
  <si>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</si>
  <si>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</si>
  <si>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</si>
  <si>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</si>
  <si>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</si>
  <si>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</si>
  <si>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</si>
  <si>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</si>
  <si>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</si>
  <si>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</si>
  <si>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</si>
  <si>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</si>
  <si>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</si>
  <si>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土岐津ＭＮ</t>
    <rPh sb="0" eb="2">
      <t>トキ</t>
    </rPh>
    <rPh sb="2" eb="3">
      <t>ツ</t>
    </rPh>
    <phoneticPr fontId="1"/>
  </si>
  <si>
    <t>土岐口ＭＮ</t>
    <rPh sb="0" eb="2">
      <t>トキ</t>
    </rPh>
    <rPh sb="2" eb="3">
      <t>クチ</t>
    </rPh>
    <phoneticPr fontId="1"/>
  </si>
  <si>
    <t>下石Ｎ</t>
    <rPh sb="0" eb="1">
      <t>シタ</t>
    </rPh>
    <rPh sb="1" eb="2">
      <t>イシ</t>
    </rPh>
    <phoneticPr fontId="1"/>
  </si>
  <si>
    <t>駄知ＭＮ</t>
    <rPh sb="0" eb="2">
      <t>ダチ</t>
    </rPh>
    <phoneticPr fontId="1"/>
  </si>
  <si>
    <t>妻木ＭＮ</t>
    <rPh sb="0" eb="2">
      <t>ツマキ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</si>
  <si>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</si>
  <si>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</si>
  <si>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</si>
  <si>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</si>
  <si>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陶ＡＭＣＮ</t>
    <rPh sb="0" eb="1">
      <t>スエ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</si>
  <si>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</si>
  <si>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</si>
  <si>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瑞浪西部ＧＡＭＮ</t>
    <rPh sb="0" eb="2">
      <t>ミズナミ</t>
    </rPh>
    <rPh sb="2" eb="4">
      <t>セイブ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</si>
  <si>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</si>
  <si>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</si>
  <si>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</si>
  <si>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</si>
  <si>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</si>
  <si>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</si>
  <si>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</si>
  <si>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</si>
  <si>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</si>
  <si>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</si>
  <si>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</si>
  <si>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</si>
  <si>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多治見西部ＭＮ</t>
    <rPh sb="0" eb="3">
      <t>タジミ</t>
    </rPh>
    <rPh sb="3" eb="5">
      <t>セイブ</t>
    </rPh>
    <phoneticPr fontId="1"/>
  </si>
  <si>
    <t>両藤舎ＧＡＭＮ</t>
    <rPh sb="0" eb="1">
      <t>リョウ</t>
    </rPh>
    <rPh sb="1" eb="2">
      <t>フジ</t>
    </rPh>
    <rPh sb="2" eb="3">
      <t>シャ</t>
    </rPh>
    <phoneticPr fontId="1"/>
  </si>
  <si>
    <t>池田ＭＮ</t>
    <rPh sb="0" eb="2">
      <t>イケダ</t>
    </rPh>
    <phoneticPr fontId="1"/>
  </si>
  <si>
    <t>北栄ＭＮ</t>
    <rPh sb="0" eb="2">
      <t>ホクエイ</t>
    </rPh>
    <phoneticPr fontId="1"/>
  </si>
  <si>
    <t>桜ヶ丘ＭＮ</t>
    <rPh sb="0" eb="3">
      <t>サクラガオカ</t>
    </rPh>
    <phoneticPr fontId="1"/>
  </si>
  <si>
    <t>脇ノ島ＭＮ</t>
    <rPh sb="0" eb="1">
      <t>ワキ</t>
    </rPh>
    <rPh sb="2" eb="3">
      <t>シマ</t>
    </rPh>
    <phoneticPr fontId="1"/>
  </si>
  <si>
    <t>姫ＭＮ</t>
    <rPh sb="0" eb="1">
      <t>ヒメ</t>
    </rPh>
    <phoneticPr fontId="1"/>
  </si>
  <si>
    <t>笠原ＧＡＭＮ</t>
    <rPh sb="0" eb="2">
      <t>カサハラ</t>
    </rPh>
    <phoneticPr fontId="1"/>
  </si>
  <si>
    <t>多治見中央</t>
    <rPh sb="0" eb="3">
      <t>タジミ</t>
    </rPh>
    <rPh sb="3" eb="5">
      <t>チュウオウ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</si>
  <si>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</si>
  <si>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</si>
  <si>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</si>
  <si>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</si>
  <si>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</si>
  <si>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</si>
  <si>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</si>
  <si>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小泉ＭＮ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</si>
  <si>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</si>
  <si>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</si>
  <si>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</si>
  <si>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</si>
  <si>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</si>
  <si>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</si>
  <si>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</si>
  <si>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</si>
  <si>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岩村</t>
    <rPh sb="0" eb="2">
      <t>イワムラ</t>
    </rPh>
    <phoneticPr fontId="1"/>
  </si>
  <si>
    <t>武並ＡＭＣＮ</t>
    <rPh sb="0" eb="2">
      <t>タケナミ</t>
    </rPh>
    <phoneticPr fontId="1"/>
  </si>
  <si>
    <t>遠山ＡＭＣＮ</t>
    <rPh sb="0" eb="2">
      <t>トオヤマ</t>
    </rPh>
    <phoneticPr fontId="1"/>
  </si>
  <si>
    <t>鶴岡ＡＭＣＮ</t>
    <rPh sb="0" eb="2">
      <t>ツルオカ</t>
    </rPh>
    <phoneticPr fontId="1"/>
  </si>
  <si>
    <t>恵那上矢作ＡＭＣＮ</t>
    <rPh sb="0" eb="2">
      <t>エナ</t>
    </rPh>
    <rPh sb="2" eb="3">
      <t>ウエ</t>
    </rPh>
    <rPh sb="3" eb="5">
      <t>ヤハギ</t>
    </rPh>
    <phoneticPr fontId="1"/>
  </si>
  <si>
    <t>恵那垣内ＭＮ</t>
    <rPh sb="0" eb="2">
      <t>エナ</t>
    </rPh>
    <rPh sb="2" eb="3">
      <t>カキ</t>
    </rPh>
    <rPh sb="3" eb="4">
      <t>ウチ</t>
    </rPh>
    <phoneticPr fontId="1"/>
  </si>
  <si>
    <t>恵那佐伯ＭＮ</t>
    <rPh sb="0" eb="2">
      <t>エナ</t>
    </rPh>
    <rPh sb="2" eb="4">
      <t>サエキ</t>
    </rPh>
    <phoneticPr fontId="1"/>
  </si>
  <si>
    <t>明智ＹＮ</t>
    <rPh sb="0" eb="2">
      <t>アケチ</t>
    </rPh>
    <phoneticPr fontId="1"/>
  </si>
  <si>
    <t>岩村ＧＡＭＮ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</si>
  <si>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</si>
  <si>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</si>
  <si>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</si>
  <si>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</si>
  <si>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</si>
  <si>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</si>
  <si>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</si>
  <si>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</si>
  <si>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</si>
  <si>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</si>
  <si>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</si>
  <si>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</si>
  <si>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</si>
  <si>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</si>
  <si>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</si>
  <si>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</si>
  <si>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</si>
  <si>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</si>
  <si>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</si>
  <si>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坂本ＡＭＣＮ</t>
    <rPh sb="0" eb="2">
      <t>サカモト</t>
    </rPh>
    <phoneticPr fontId="1"/>
  </si>
  <si>
    <t>落合ＡＭＣＮ</t>
    <rPh sb="0" eb="2">
      <t>オチアイ</t>
    </rPh>
    <phoneticPr fontId="1"/>
  </si>
  <si>
    <t>苗木ＡＭＣＮ</t>
    <rPh sb="0" eb="1">
      <t>ナエ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</si>
  <si>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</si>
  <si>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</si>
  <si>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</si>
  <si>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</si>
  <si>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</si>
  <si>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</si>
  <si>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加子母ＡＭＣＮ</t>
    <rPh sb="0" eb="1">
      <t>カ</t>
    </rPh>
    <rPh sb="1" eb="2">
      <t>コ</t>
    </rPh>
    <rPh sb="2" eb="3">
      <t>ハハ</t>
    </rPh>
    <phoneticPr fontId="1"/>
  </si>
  <si>
    <t>中津川東ＭＮ</t>
    <rPh sb="0" eb="3">
      <t>ナカツガワ</t>
    </rPh>
    <rPh sb="3" eb="4">
      <t>ヒガシ</t>
    </rPh>
    <phoneticPr fontId="1"/>
  </si>
  <si>
    <t>中津川西ＭＮ</t>
    <rPh sb="0" eb="3">
      <t>ナカツガワ</t>
    </rPh>
    <rPh sb="3" eb="4">
      <t>ニシ</t>
    </rPh>
    <phoneticPr fontId="1"/>
  </si>
  <si>
    <t>中津川北ＭＮ</t>
    <rPh sb="0" eb="3">
      <t>ナカツガワ</t>
    </rPh>
    <rPh sb="3" eb="4">
      <t>キタ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</si>
  <si>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</si>
  <si>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</si>
  <si>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</si>
  <si>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</si>
  <si>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</si>
  <si>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</si>
  <si>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</si>
  <si>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</si>
  <si>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</si>
  <si>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</si>
  <si>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</si>
  <si>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</si>
  <si>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</si>
  <si>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</si>
  <si>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中津川南</t>
    <rPh sb="0" eb="3">
      <t>ナカツガワ</t>
    </rPh>
    <rPh sb="3" eb="4">
      <t>ミナミ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</si>
  <si>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</si>
  <si>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</si>
  <si>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</si>
  <si>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</si>
  <si>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</si>
  <si>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</si>
  <si>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</si>
  <si>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丹生川ＡＭＣＮ</t>
    <rPh sb="0" eb="3">
      <t>ニュウカワ</t>
    </rPh>
    <phoneticPr fontId="1"/>
  </si>
  <si>
    <t>高山Ｎ</t>
    <rPh sb="0" eb="2">
      <t>タカヤマ</t>
    </rPh>
    <phoneticPr fontId="1"/>
  </si>
  <si>
    <t>高山西部Ｎ</t>
    <rPh sb="0" eb="2">
      <t>タカヤマ</t>
    </rPh>
    <rPh sb="2" eb="4">
      <t>セイブ</t>
    </rPh>
    <phoneticPr fontId="1"/>
  </si>
  <si>
    <t>高山北部Ｎ</t>
    <rPh sb="0" eb="2">
      <t>タカヤマ</t>
    </rPh>
    <rPh sb="2" eb="4">
      <t>ホクブ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</si>
  <si>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</si>
  <si>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</si>
  <si>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</si>
  <si>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</si>
  <si>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</si>
  <si>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</si>
  <si>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</si>
  <si>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</si>
  <si>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</si>
  <si>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</si>
  <si>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奥飛騨ＡＭＣYＮ</t>
    <rPh sb="0" eb="1">
      <t>オク</t>
    </rPh>
    <rPh sb="1" eb="3">
      <t>ヒダ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</si>
  <si>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</si>
  <si>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</si>
  <si>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</si>
  <si>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</si>
  <si>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焼石ＡＭＣＮ</t>
    <rPh sb="0" eb="2">
      <t>ヤケイシ</t>
    </rPh>
    <phoneticPr fontId="1"/>
  </si>
  <si>
    <t>下呂ＡＭＣＮ</t>
    <rPh sb="0" eb="2">
      <t>ゲロ</t>
    </rPh>
    <phoneticPr fontId="1"/>
  </si>
  <si>
    <t>竹原ＡＭＣＮ</t>
    <rPh sb="0" eb="2">
      <t>タケハラ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</si>
  <si>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</si>
  <si>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</si>
  <si>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</si>
  <si>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</si>
  <si>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</si>
  <si>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</si>
  <si>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</si>
  <si>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</si>
  <si>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</si>
  <si>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</si>
  <si>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</si>
  <si>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萩原ＡＭＣＮ</t>
    <rPh sb="0" eb="2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</si>
  <si>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</si>
  <si>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</si>
  <si>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</si>
  <si>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古川ＡＭＣＮ</t>
    <rPh sb="0" eb="2">
      <t>フルカワ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</si>
  <si>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</si>
  <si>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</si>
  <si>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</si>
  <si>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</si>
  <si>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</si>
  <si>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</si>
  <si>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</si>
  <si>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</si>
  <si>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</si>
  <si>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</si>
  <si>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</si>
  <si>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</si>
  <si>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</si>
  <si>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</si>
  <si>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</si>
  <si>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</si>
  <si>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</si>
  <si>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</si>
  <si>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</si>
  <si>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</si>
  <si>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</si>
  <si>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</si>
  <si>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</si>
  <si>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</si>
  <si>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</si>
  <si>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</si>
  <si>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</si>
  <si>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</si>
  <si>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</si>
  <si>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</si>
  <si>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</si>
  <si>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</si>
  <si>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</si>
  <si>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</si>
  <si>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</si>
  <si>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</si>
  <si>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</si>
  <si>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</si>
  <si>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</si>
  <si>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</si>
  <si>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</si>
  <si>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</si>
  <si>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</si>
  <si>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</si>
  <si>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</si>
  <si>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</si>
  <si>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</si>
  <si>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</si>
  <si>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</si>
  <si>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☆国府ＡＭＣＮ</t>
    <rPh sb="1" eb="3">
      <t>コクフ</t>
    </rPh>
    <phoneticPr fontId="1"/>
  </si>
  <si>
    <t>G</t>
    <phoneticPr fontId="1"/>
  </si>
  <si>
    <t>鵜飼黒野AN</t>
    <rPh sb="0" eb="2">
      <t>ウカイ</t>
    </rPh>
    <rPh sb="2" eb="4">
      <t>クロノ</t>
    </rPh>
    <phoneticPr fontId="1"/>
  </si>
  <si>
    <t>川島AMCN</t>
    <rPh sb="0" eb="2">
      <t>カワシマ</t>
    </rPh>
    <phoneticPr fontId="1"/>
  </si>
  <si>
    <t>G</t>
    <phoneticPr fontId="1"/>
  </si>
  <si>
    <t>揖斐ＡＭＣN</t>
    <rPh sb="0" eb="2">
      <t>イビ</t>
    </rPh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</si>
  <si>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</si>
  <si>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</si>
  <si>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</si>
  <si>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神岡YN</t>
    <rPh sb="0" eb="2">
      <t>カミオカ</t>
    </rPh>
    <phoneticPr fontId="1"/>
  </si>
  <si>
    <r>
      <t>柳津</t>
    </r>
    <r>
      <rPr>
        <sz val="8"/>
        <color theme="1"/>
        <rFont val="ＭＳ Ｐゴシック"/>
        <family val="3"/>
        <charset val="128"/>
        <scheme val="minor"/>
      </rPr>
      <t>（Ｍ一部含む）</t>
    </r>
    <rPh sb="0" eb="2">
      <t>ヤナイヅ</t>
    </rPh>
    <rPh sb="4" eb="6">
      <t>イチブ</t>
    </rPh>
    <rPh sb="6" eb="7">
      <t>フク</t>
    </rPh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</si>
  <si>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</si>
  <si>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</si>
  <si>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</si>
  <si>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</si>
  <si>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幡長ＭＮ</t>
    <rPh sb="0" eb="1">
      <t>ハン</t>
    </rPh>
    <rPh sb="1" eb="2">
      <t>ナガ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</si>
  <si>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</si>
  <si>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</si>
  <si>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坂下GAMＹＮ</t>
    <rPh sb="0" eb="2">
      <t>サカシタ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</si>
  <si>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</si>
  <si>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</si>
  <si>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</si>
  <si>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神岡Ａ</t>
    <rPh sb="0" eb="2">
      <t>カミオカ</t>
    </rPh>
    <phoneticPr fontId="1"/>
  </si>
  <si>
    <t>Ａ：朝日含　Ｍ：毎日含　Ｃ：中日含　Ｎ：日経含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</si>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</sst>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0" fontId="0" fillId="0" borderId="3" xfId="0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8" fillId="0" borderId="32" xfId="0" applyFont="1" applyFill="1" applyBorder="1">
      <alignment vertical="center"/>
    </xf>
    <xf numFmtId="38" fontId="3" fillId="0" borderId="33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9" fillId="0" borderId="44" xfId="1" applyFont="1" applyFill="1" applyBorder="1" applyAlignment="1">
      <alignment horizontal="right" vertical="center"/>
    </xf>
    <xf numFmtId="38" fontId="9" fillId="0" borderId="39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51" xfId="1" applyFont="1" applyFill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40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38" fontId="0" fillId="3" borderId="38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38" fontId="0" fillId="3" borderId="35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278" t="s">
        <v>8</v>
      </c>
      <c r="B1" s="279"/>
      <c r="C1" s="290"/>
      <c r="D1" s="287"/>
      <c r="E1" s="291" t="s">
        <v>10</v>
      </c>
      <c r="F1" s="308"/>
      <c r="G1" s="309"/>
      <c r="H1" s="312" t="s">
        <v>11</v>
      </c>
      <c r="I1" s="313"/>
      <c r="J1" s="314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280" t="s">
        <v>9</v>
      </c>
      <c r="B2" s="281"/>
      <c r="C2" s="299"/>
      <c r="D2" s="300"/>
      <c r="E2" s="292"/>
      <c r="F2" s="310"/>
      <c r="G2" s="311"/>
      <c r="H2" s="301" t="s">
        <v>12</v>
      </c>
      <c r="I2" s="302"/>
      <c r="J2" s="303"/>
      <c r="K2" s="11"/>
      <c r="L2" s="304">
        <f>O37</f>
        <v>0</v>
      </c>
      <c r="M2" s="305"/>
      <c r="N2" s="306"/>
      <c r="O2" s="307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282" t="s">
        <v>620</v>
      </c>
      <c r="B4" s="286" t="s">
        <v>0</v>
      </c>
      <c r="C4" s="287"/>
      <c r="D4" s="284" t="s">
        <v>1</v>
      </c>
      <c r="E4" s="285"/>
      <c r="F4" s="284" t="s">
        <v>2</v>
      </c>
      <c r="G4" s="285"/>
      <c r="H4" s="295" t="s">
        <v>3</v>
      </c>
      <c r="I4" s="285"/>
      <c r="J4" s="284" t="s">
        <v>4</v>
      </c>
      <c r="K4" s="285"/>
      <c r="L4" s="284" t="s">
        <v>5</v>
      </c>
      <c r="M4" s="285"/>
      <c r="N4" s="295" t="s">
        <v>6</v>
      </c>
      <c r="O4" s="285"/>
      <c r="P4" s="5"/>
      <c r="Q4" s="5"/>
    </row>
    <row r="5" spans="1:17" ht="17.45" customHeight="1" x14ac:dyDescent="0.15">
      <c r="A5" s="283"/>
      <c r="B5" s="288"/>
      <c r="C5" s="289"/>
      <c r="D5" s="127" t="s">
        <v>653</v>
      </c>
      <c r="E5" s="128" t="s">
        <v>654</v>
      </c>
      <c r="F5" s="127" t="s">
        <v>653</v>
      </c>
      <c r="G5" s="128" t="s">
        <v>654</v>
      </c>
      <c r="H5" s="127" t="s">
        <v>653</v>
      </c>
      <c r="I5" s="128" t="s">
        <v>654</v>
      </c>
      <c r="J5" s="127" t="s">
        <v>653</v>
      </c>
      <c r="K5" s="128" t="s">
        <v>654</v>
      </c>
      <c r="L5" s="127" t="s">
        <v>653</v>
      </c>
      <c r="M5" s="128" t="s">
        <v>654</v>
      </c>
      <c r="N5" s="127" t="s">
        <v>653</v>
      </c>
      <c r="O5" s="232" t="s">
        <v>654</v>
      </c>
    </row>
    <row r="6" spans="1:17" ht="17.45" customHeight="1" x14ac:dyDescent="0.15">
      <c r="A6" s="131">
        <v>2</v>
      </c>
      <c r="B6" s="296" t="s">
        <v>621</v>
      </c>
      <c r="C6" s="296"/>
      <c r="D6" s="175">
        <f>岐阜市!B41</f>
        <v>70700</v>
      </c>
      <c r="E6" s="176">
        <f>岐阜市!C41</f>
        <v>0</v>
      </c>
      <c r="F6" s="177">
        <f>岐阜市!E41</f>
        <v>67250</v>
      </c>
      <c r="G6" s="178">
        <f>岐阜市!F41</f>
        <v>0</v>
      </c>
      <c r="H6" s="179">
        <f>岐阜市!H41</f>
        <v>11450</v>
      </c>
      <c r="I6" s="180">
        <f>岐阜市!I41</f>
        <v>0</v>
      </c>
      <c r="J6" s="181">
        <f>岐阜市!K41</f>
        <v>2000</v>
      </c>
      <c r="K6" s="182">
        <f>岐阜市!L41</f>
        <v>0</v>
      </c>
      <c r="L6" s="177">
        <f>岐阜市!N41</f>
        <v>6700</v>
      </c>
      <c r="M6" s="178">
        <f>岐阜市!O41</f>
        <v>0</v>
      </c>
      <c r="N6" s="179">
        <f>岐阜市!B3</f>
        <v>158100</v>
      </c>
      <c r="O6" s="231">
        <f>E6+G6+I6+K6+M6</f>
        <v>0</v>
      </c>
    </row>
    <row r="7" spans="1:17" ht="17.45" customHeight="1" x14ac:dyDescent="0.15">
      <c r="A7" s="132">
        <v>3</v>
      </c>
      <c r="B7" s="293" t="s">
        <v>622</v>
      </c>
      <c r="C7" s="294"/>
      <c r="D7" s="183">
        <f>各務原市他!B20</f>
        <v>12850</v>
      </c>
      <c r="E7" s="184">
        <f>各務原市他!C20</f>
        <v>0</v>
      </c>
      <c r="F7" s="185">
        <f>各務原市他!E20</f>
        <v>25550</v>
      </c>
      <c r="G7" s="186">
        <f>各務原市他!F20</f>
        <v>0</v>
      </c>
      <c r="H7" s="187">
        <f>各務原市他!H20</f>
        <v>4550</v>
      </c>
      <c r="I7" s="188">
        <f>各務原市他!I20</f>
        <v>0</v>
      </c>
      <c r="J7" s="189">
        <f>各務原市他!K20</f>
        <v>3450</v>
      </c>
      <c r="K7" s="190">
        <f>各務原市他!L20</f>
        <v>0</v>
      </c>
      <c r="L7" s="185">
        <f>各務原市他!N20</f>
        <v>1100</v>
      </c>
      <c r="M7" s="186">
        <f>各務原市他!O20</f>
        <v>0</v>
      </c>
      <c r="N7" s="187">
        <f>各務原市他!B4</f>
        <v>47500</v>
      </c>
      <c r="O7" s="188">
        <f t="shared" ref="O7:O34" si="0">E7+G7+I7+K7+M7</f>
        <v>0</v>
      </c>
    </row>
    <row r="8" spans="1:17" ht="17.45" customHeight="1" x14ac:dyDescent="0.15">
      <c r="A8" s="132">
        <v>5</v>
      </c>
      <c r="B8" s="293" t="s">
        <v>623</v>
      </c>
      <c r="C8" s="294"/>
      <c r="D8" s="183">
        <f>'大垣市他 '!B23</f>
        <v>29850</v>
      </c>
      <c r="E8" s="184">
        <f>'大垣市他 '!C23</f>
        <v>0</v>
      </c>
      <c r="F8" s="185">
        <f>'大垣市他 '!E23</f>
        <v>20550</v>
      </c>
      <c r="G8" s="186">
        <f>'大垣市他 '!F23</f>
        <v>0</v>
      </c>
      <c r="H8" s="187">
        <f>'大垣市他 '!H23</f>
        <v>2400</v>
      </c>
      <c r="I8" s="188">
        <f>'大垣市他 '!I23</f>
        <v>0</v>
      </c>
      <c r="J8" s="189"/>
      <c r="K8" s="190"/>
      <c r="L8" s="191">
        <f>'大垣市他 '!N23</f>
        <v>1700</v>
      </c>
      <c r="M8" s="186">
        <f>'大垣市他 '!O23</f>
        <v>0</v>
      </c>
      <c r="N8" s="187">
        <f>'大垣市他 '!B4</f>
        <v>54500</v>
      </c>
      <c r="O8" s="188">
        <f t="shared" si="0"/>
        <v>0</v>
      </c>
    </row>
    <row r="9" spans="1:17" ht="17.45" customHeight="1" x14ac:dyDescent="0.15">
      <c r="A9" s="132">
        <v>3</v>
      </c>
      <c r="B9" s="293" t="s">
        <v>624</v>
      </c>
      <c r="C9" s="294"/>
      <c r="D9" s="183">
        <f>各務原市他!B30</f>
        <v>7050</v>
      </c>
      <c r="E9" s="184">
        <f>各務原市他!C30</f>
        <v>0</v>
      </c>
      <c r="F9" s="185">
        <f>各務原市他!E30</f>
        <v>11900</v>
      </c>
      <c r="G9" s="186">
        <f>各務原市他!F30</f>
        <v>0</v>
      </c>
      <c r="H9" s="187">
        <f>各務原市他!H30</f>
        <v>0</v>
      </c>
      <c r="I9" s="188">
        <f>各務原市他!I30</f>
        <v>0</v>
      </c>
      <c r="J9" s="189"/>
      <c r="K9" s="190"/>
      <c r="L9" s="191">
        <f>各務原市他!N30</f>
        <v>650</v>
      </c>
      <c r="M9" s="186">
        <f>各務原市他!O30</f>
        <v>0</v>
      </c>
      <c r="N9" s="187">
        <f>各務原市他!B22</f>
        <v>19600</v>
      </c>
      <c r="O9" s="188">
        <f t="shared" si="0"/>
        <v>0</v>
      </c>
    </row>
    <row r="10" spans="1:17" ht="17.45" customHeight="1" x14ac:dyDescent="0.15">
      <c r="A10" s="132">
        <v>4</v>
      </c>
      <c r="B10" s="293" t="s">
        <v>625</v>
      </c>
      <c r="C10" s="294"/>
      <c r="D10" s="183">
        <f>瑞穂市他!B19</f>
        <v>10300</v>
      </c>
      <c r="E10" s="184">
        <f>瑞穂市他!C19</f>
        <v>0</v>
      </c>
      <c r="F10" s="185">
        <f>瑞穂市他!E19</f>
        <v>4750</v>
      </c>
      <c r="G10" s="186">
        <f>瑞穂市他!F19</f>
        <v>0</v>
      </c>
      <c r="H10" s="187"/>
      <c r="I10" s="188"/>
      <c r="J10" s="189"/>
      <c r="K10" s="190"/>
      <c r="L10" s="191">
        <f>瑞穂市他!N19</f>
        <v>600</v>
      </c>
      <c r="M10" s="186">
        <f>瑞穂市他!O19</f>
        <v>0</v>
      </c>
      <c r="N10" s="187">
        <f>瑞穂市他!B13</f>
        <v>15650</v>
      </c>
      <c r="O10" s="188">
        <f t="shared" si="0"/>
        <v>0</v>
      </c>
    </row>
    <row r="11" spans="1:17" ht="17.45" customHeight="1" x14ac:dyDescent="0.15">
      <c r="A11" s="132">
        <v>4</v>
      </c>
      <c r="B11" s="293" t="s">
        <v>626</v>
      </c>
      <c r="C11" s="294"/>
      <c r="D11" s="183">
        <f>瑞穂市他!B28</f>
        <v>5850</v>
      </c>
      <c r="E11" s="184">
        <f>瑞穂市他!C28</f>
        <v>0</v>
      </c>
      <c r="F11" s="185">
        <f>瑞穂市他!E28</f>
        <v>2850</v>
      </c>
      <c r="G11" s="186">
        <f>瑞穂市他!F28</f>
        <v>0</v>
      </c>
      <c r="H11" s="187"/>
      <c r="I11" s="188"/>
      <c r="J11" s="189"/>
      <c r="K11" s="190"/>
      <c r="L11" s="191"/>
      <c r="M11" s="186"/>
      <c r="N11" s="187">
        <f>瑞穂市他!B21</f>
        <v>8700</v>
      </c>
      <c r="O11" s="188">
        <f t="shared" si="0"/>
        <v>0</v>
      </c>
    </row>
    <row r="12" spans="1:17" ht="17.45" customHeight="1" x14ac:dyDescent="0.15">
      <c r="A12" s="132">
        <v>4</v>
      </c>
      <c r="B12" s="293" t="s">
        <v>627</v>
      </c>
      <c r="C12" s="294"/>
      <c r="D12" s="183">
        <f>瑞穂市他!B11</f>
        <v>6950</v>
      </c>
      <c r="E12" s="184">
        <f>瑞穂市他!C11</f>
        <v>0</v>
      </c>
      <c r="F12" s="185">
        <f>瑞穂市他!E11</f>
        <v>4800</v>
      </c>
      <c r="G12" s="186">
        <f>瑞穂市他!F11</f>
        <v>0</v>
      </c>
      <c r="H12" s="187"/>
      <c r="I12" s="188"/>
      <c r="J12" s="189"/>
      <c r="K12" s="190"/>
      <c r="L12" s="191">
        <f>瑞穂市他!N11</f>
        <v>100</v>
      </c>
      <c r="M12" s="186">
        <f>瑞穂市他!O11</f>
        <v>0</v>
      </c>
      <c r="N12" s="187">
        <f>瑞穂市他!B4</f>
        <v>11850</v>
      </c>
      <c r="O12" s="188">
        <f t="shared" si="0"/>
        <v>0</v>
      </c>
    </row>
    <row r="13" spans="1:17" ht="17.45" customHeight="1" x14ac:dyDescent="0.15">
      <c r="A13" s="132">
        <v>6</v>
      </c>
      <c r="B13" s="293" t="s">
        <v>628</v>
      </c>
      <c r="C13" s="294"/>
      <c r="D13" s="183">
        <f>安八郡他!B21</f>
        <v>4250</v>
      </c>
      <c r="E13" s="184">
        <f>安八郡他!C21</f>
        <v>0</v>
      </c>
      <c r="F13" s="185">
        <f>安八郡他!E21</f>
        <v>6050</v>
      </c>
      <c r="G13" s="186">
        <f>安八郡他!F21</f>
        <v>0</v>
      </c>
      <c r="H13" s="187"/>
      <c r="I13" s="188"/>
      <c r="J13" s="189"/>
      <c r="K13" s="190"/>
      <c r="L13" s="191">
        <f>安八郡他!N21</f>
        <v>400</v>
      </c>
      <c r="M13" s="186">
        <f>安八郡他!O21</f>
        <v>0</v>
      </c>
      <c r="N13" s="187">
        <f>安八郡他!B14</f>
        <v>10700</v>
      </c>
      <c r="O13" s="188">
        <f t="shared" si="0"/>
        <v>0</v>
      </c>
    </row>
    <row r="14" spans="1:17" ht="17.45" customHeight="1" x14ac:dyDescent="0.15">
      <c r="A14" s="132">
        <v>7</v>
      </c>
      <c r="B14" s="293" t="s">
        <v>629</v>
      </c>
      <c r="C14" s="294"/>
      <c r="D14" s="183">
        <f>関市他!B18</f>
        <v>13200</v>
      </c>
      <c r="E14" s="184">
        <f>関市他!C18</f>
        <v>0</v>
      </c>
      <c r="F14" s="185">
        <f>関市他!E18</f>
        <v>11100</v>
      </c>
      <c r="G14" s="186">
        <f>関市他!F18</f>
        <v>0</v>
      </c>
      <c r="H14" s="187">
        <f>関市他!H18</f>
        <v>750</v>
      </c>
      <c r="I14" s="188">
        <f>関市他!I18</f>
        <v>0</v>
      </c>
      <c r="J14" s="189"/>
      <c r="K14" s="190"/>
      <c r="L14" s="191">
        <f>関市他!N18</f>
        <v>550</v>
      </c>
      <c r="M14" s="186">
        <f>関市他!O18</f>
        <v>0</v>
      </c>
      <c r="N14" s="187">
        <f>関市他!B4</f>
        <v>25600</v>
      </c>
      <c r="O14" s="188">
        <f t="shared" si="0"/>
        <v>0</v>
      </c>
    </row>
    <row r="15" spans="1:17" ht="17.45" customHeight="1" x14ac:dyDescent="0.15">
      <c r="A15" s="132">
        <v>7</v>
      </c>
      <c r="B15" s="293" t="s">
        <v>630</v>
      </c>
      <c r="C15" s="294"/>
      <c r="D15" s="183">
        <f>関市他!B25</f>
        <v>3000</v>
      </c>
      <c r="E15" s="184">
        <f>関市他!C25</f>
        <v>0</v>
      </c>
      <c r="F15" s="185">
        <f>関市他!E25</f>
        <v>4450</v>
      </c>
      <c r="G15" s="186">
        <f>関市他!F25</f>
        <v>0</v>
      </c>
      <c r="H15" s="187"/>
      <c r="I15" s="188"/>
      <c r="J15" s="189"/>
      <c r="K15" s="190"/>
      <c r="L15" s="191"/>
      <c r="M15" s="186"/>
      <c r="N15" s="187">
        <f>関市他!B20</f>
        <v>7450</v>
      </c>
      <c r="O15" s="188">
        <f t="shared" si="0"/>
        <v>0</v>
      </c>
    </row>
    <row r="16" spans="1:17" ht="17.45" customHeight="1" x14ac:dyDescent="0.15">
      <c r="A16" s="132">
        <v>8</v>
      </c>
      <c r="B16" s="293" t="s">
        <v>631</v>
      </c>
      <c r="C16" s="294"/>
      <c r="D16" s="183">
        <f>美濃加茂市他!B11</f>
        <v>6550</v>
      </c>
      <c r="E16" s="184">
        <f>美濃加茂市他!C11</f>
        <v>0</v>
      </c>
      <c r="F16" s="185">
        <f>美濃加茂市他!E11</f>
        <v>6300</v>
      </c>
      <c r="G16" s="186">
        <f>美濃加茂市他!F11</f>
        <v>0</v>
      </c>
      <c r="H16" s="187"/>
      <c r="I16" s="192"/>
      <c r="J16" s="189"/>
      <c r="K16" s="190"/>
      <c r="L16" s="191">
        <f>美濃加茂市他!N11</f>
        <v>850</v>
      </c>
      <c r="M16" s="186">
        <f>美濃加茂市他!O11</f>
        <v>0</v>
      </c>
      <c r="N16" s="187">
        <f>美濃加茂市他!B4</f>
        <v>13700</v>
      </c>
      <c r="O16" s="188">
        <f t="shared" si="0"/>
        <v>0</v>
      </c>
    </row>
    <row r="17" spans="1:17" s="3" customFormat="1" ht="17.45" customHeight="1" x14ac:dyDescent="0.15">
      <c r="A17" s="133">
        <v>7</v>
      </c>
      <c r="B17" s="293" t="s">
        <v>632</v>
      </c>
      <c r="C17" s="294"/>
      <c r="D17" s="183">
        <f>関市他!B35</f>
        <v>4300</v>
      </c>
      <c r="E17" s="184">
        <f>関市他!C35</f>
        <v>0</v>
      </c>
      <c r="F17" s="185">
        <f>関市他!E35</f>
        <v>19900</v>
      </c>
      <c r="G17" s="186">
        <f>関市他!F35</f>
        <v>0</v>
      </c>
      <c r="H17" s="187"/>
      <c r="I17" s="192"/>
      <c r="J17" s="189"/>
      <c r="K17" s="190"/>
      <c r="L17" s="191">
        <f>関市他!N35</f>
        <v>1350</v>
      </c>
      <c r="M17" s="186">
        <f>関市他!O35</f>
        <v>0</v>
      </c>
      <c r="N17" s="187">
        <f>関市他!B27</f>
        <v>25550</v>
      </c>
      <c r="O17" s="188">
        <f t="shared" si="0"/>
        <v>0</v>
      </c>
      <c r="Q17"/>
    </row>
    <row r="18" spans="1:17" s="3" customFormat="1" ht="17.45" customHeight="1" x14ac:dyDescent="0.15">
      <c r="A18" s="133">
        <v>9</v>
      </c>
      <c r="B18" s="293" t="s">
        <v>633</v>
      </c>
      <c r="C18" s="294"/>
      <c r="D18" s="183">
        <f>瑞浪他!B12</f>
        <v>2950</v>
      </c>
      <c r="E18" s="184">
        <f>瑞浪他!C12</f>
        <v>0</v>
      </c>
      <c r="F18" s="191">
        <f>瑞浪他!E12</f>
        <v>7100</v>
      </c>
      <c r="G18" s="186">
        <f>瑞浪他!F12</f>
        <v>0</v>
      </c>
      <c r="H18" s="187"/>
      <c r="I18" s="192"/>
      <c r="J18" s="189">
        <f>瑞浪他!K12</f>
        <v>500</v>
      </c>
      <c r="K18" s="190">
        <f>瑞浪他!L12</f>
        <v>0</v>
      </c>
      <c r="L18" s="191">
        <f>瑞浪他!N12</f>
        <v>850</v>
      </c>
      <c r="M18" s="186">
        <f>瑞浪他!O12</f>
        <v>0</v>
      </c>
      <c r="N18" s="187">
        <f>瑞浪他!B4</f>
        <v>11400</v>
      </c>
      <c r="O18" s="188">
        <f t="shared" si="0"/>
        <v>0</v>
      </c>
      <c r="Q18"/>
    </row>
    <row r="19" spans="1:17" s="3" customFormat="1" ht="17.45" customHeight="1" x14ac:dyDescent="0.15">
      <c r="A19" s="133">
        <v>9</v>
      </c>
      <c r="B19" s="293" t="s">
        <v>634</v>
      </c>
      <c r="C19" s="294"/>
      <c r="D19" s="193">
        <f>瑞浪他!B38</f>
        <v>2400</v>
      </c>
      <c r="E19" s="194">
        <f>瑞浪他!C38</f>
        <v>0</v>
      </c>
      <c r="F19" s="185">
        <f>瑞浪他!E38</f>
        <v>14300</v>
      </c>
      <c r="G19" s="195">
        <f>瑞浪他!F38</f>
        <v>0</v>
      </c>
      <c r="H19" s="187"/>
      <c r="I19" s="190"/>
      <c r="J19" s="196"/>
      <c r="K19" s="184"/>
      <c r="L19" s="191">
        <f>瑞浪他!N38</f>
        <v>900</v>
      </c>
      <c r="M19" s="195">
        <f>瑞浪他!O38</f>
        <v>0</v>
      </c>
      <c r="N19" s="187">
        <f>瑞浪他!B29</f>
        <v>17600</v>
      </c>
      <c r="O19" s="188">
        <f t="shared" si="0"/>
        <v>0</v>
      </c>
      <c r="Q19"/>
    </row>
    <row r="20" spans="1:17" ht="17.45" customHeight="1" x14ac:dyDescent="0.15">
      <c r="A20" s="132">
        <v>9</v>
      </c>
      <c r="B20" s="293" t="s">
        <v>635</v>
      </c>
      <c r="C20" s="294"/>
      <c r="D20" s="191">
        <f>瑞浪他!B27</f>
        <v>4900</v>
      </c>
      <c r="E20" s="197">
        <f>瑞浪他!C27</f>
        <v>0</v>
      </c>
      <c r="F20" s="191">
        <f>瑞浪他!E27</f>
        <v>31050</v>
      </c>
      <c r="G20" s="192">
        <f>瑞浪他!F27</f>
        <v>0</v>
      </c>
      <c r="H20" s="187"/>
      <c r="I20" s="192"/>
      <c r="J20" s="197"/>
      <c r="K20" s="190"/>
      <c r="L20" s="191">
        <f>瑞浪他!N27</f>
        <v>1200</v>
      </c>
      <c r="M20" s="192">
        <f>瑞浪他!O27</f>
        <v>0</v>
      </c>
      <c r="N20" s="187">
        <f>瑞浪他!B14</f>
        <v>37150</v>
      </c>
      <c r="O20" s="188">
        <f t="shared" si="0"/>
        <v>0</v>
      </c>
      <c r="P20" s="4"/>
      <c r="Q20" s="2"/>
    </row>
    <row r="21" spans="1:17" s="3" customFormat="1" ht="17.45" customHeight="1" x14ac:dyDescent="0.15">
      <c r="A21" s="133">
        <v>10</v>
      </c>
      <c r="B21" s="293" t="s">
        <v>636</v>
      </c>
      <c r="C21" s="294"/>
      <c r="D21" s="191">
        <f>恵那市・中津川市!B17</f>
        <v>5450</v>
      </c>
      <c r="E21" s="197">
        <f>恵那市・中津川市!C17</f>
        <v>0</v>
      </c>
      <c r="F21" s="185">
        <f>恵那市・中津川市!E17</f>
        <v>9600</v>
      </c>
      <c r="G21" s="192">
        <f>恵那市・中津川市!F17</f>
        <v>0</v>
      </c>
      <c r="H21" s="187"/>
      <c r="I21" s="192"/>
      <c r="J21" s="197"/>
      <c r="K21" s="190"/>
      <c r="L21" s="191">
        <f>恵那市・中津川市!N17</f>
        <v>500</v>
      </c>
      <c r="M21" s="192">
        <f>恵那市・中津川市!O17</f>
        <v>0</v>
      </c>
      <c r="N21" s="187">
        <f>恵那市・中津川市!B4</f>
        <v>15550</v>
      </c>
      <c r="O21" s="188">
        <f t="shared" si="0"/>
        <v>0</v>
      </c>
      <c r="Q21"/>
    </row>
    <row r="22" spans="1:17" s="3" customFormat="1" ht="17.45" customHeight="1" x14ac:dyDescent="0.15">
      <c r="A22" s="133">
        <v>10</v>
      </c>
      <c r="B22" s="293" t="s">
        <v>637</v>
      </c>
      <c r="C22" s="294"/>
      <c r="D22" s="191">
        <f>恵那市・中津川市!B41</f>
        <v>12550</v>
      </c>
      <c r="E22" s="197">
        <f>恵那市・中津川市!C41</f>
        <v>0</v>
      </c>
      <c r="F22" s="185">
        <f>恵那市・中津川市!E41</f>
        <v>9250</v>
      </c>
      <c r="G22" s="192">
        <f>恵那市・中津川市!F41</f>
        <v>0</v>
      </c>
      <c r="H22" s="187"/>
      <c r="I22" s="192"/>
      <c r="J22" s="210"/>
      <c r="K22" s="190"/>
      <c r="L22" s="191">
        <f>恵那市・中津川市!N41</f>
        <v>1450</v>
      </c>
      <c r="M22" s="192">
        <f>恵那市・中津川市!O41</f>
        <v>0</v>
      </c>
      <c r="N22" s="187">
        <f>恵那市・中津川市!B19</f>
        <v>23250</v>
      </c>
      <c r="O22" s="188">
        <f t="shared" si="0"/>
        <v>0</v>
      </c>
      <c r="Q22"/>
    </row>
    <row r="23" spans="1:17" s="3" customFormat="1" ht="17.45" customHeight="1" x14ac:dyDescent="0.15">
      <c r="A23" s="133">
        <v>8</v>
      </c>
      <c r="B23" s="293" t="s">
        <v>638</v>
      </c>
      <c r="C23" s="294"/>
      <c r="D23" s="191">
        <f>美濃加茂市他!B40</f>
        <v>5200</v>
      </c>
      <c r="E23" s="197">
        <f>美濃加茂市他!C40</f>
        <v>0</v>
      </c>
      <c r="F23" s="185">
        <f>美濃加茂市他!E40</f>
        <v>6850</v>
      </c>
      <c r="G23" s="192">
        <f>美濃加茂市他!F40</f>
        <v>0</v>
      </c>
      <c r="H23" s="187"/>
      <c r="I23" s="192"/>
      <c r="J23" s="210"/>
      <c r="K23" s="190"/>
      <c r="L23" s="191">
        <f>美濃加茂市他!N40</f>
        <v>100</v>
      </c>
      <c r="M23" s="192">
        <f>美濃加茂市他!O40</f>
        <v>0</v>
      </c>
      <c r="N23" s="187">
        <f>美濃加茂市他!B31</f>
        <v>12150</v>
      </c>
      <c r="O23" s="188">
        <f t="shared" si="0"/>
        <v>0</v>
      </c>
      <c r="Q23"/>
    </row>
    <row r="24" spans="1:17" s="3" customFormat="1" ht="17.45" customHeight="1" x14ac:dyDescent="0.15">
      <c r="A24" s="133">
        <v>11</v>
      </c>
      <c r="B24" s="293" t="s">
        <v>639</v>
      </c>
      <c r="C24" s="294"/>
      <c r="D24" s="191">
        <f>高山市他!B18</f>
        <v>8850</v>
      </c>
      <c r="E24" s="197">
        <f>高山市他!C18</f>
        <v>0</v>
      </c>
      <c r="F24" s="185">
        <f>高山市他!E18</f>
        <v>14700</v>
      </c>
      <c r="G24" s="192">
        <f>高山市他!F18</f>
        <v>0</v>
      </c>
      <c r="H24" s="187">
        <f>高山市他!H18</f>
        <v>1450</v>
      </c>
      <c r="I24" s="192">
        <f>高山市他!I18</f>
        <v>0</v>
      </c>
      <c r="J24" s="210">
        <f>高山市他!K18</f>
        <v>600</v>
      </c>
      <c r="K24" s="190">
        <f>高山市他!L18</f>
        <v>0</v>
      </c>
      <c r="L24" s="191">
        <f>高山市他!N18</f>
        <v>1050</v>
      </c>
      <c r="M24" s="192">
        <f>高山市他!O18</f>
        <v>0</v>
      </c>
      <c r="N24" s="187">
        <f>高山市他!B4</f>
        <v>26650</v>
      </c>
      <c r="O24" s="188">
        <f t="shared" si="0"/>
        <v>0</v>
      </c>
      <c r="Q24"/>
    </row>
    <row r="25" spans="1:17" s="3" customFormat="1" ht="17.45" customHeight="1" x14ac:dyDescent="0.15">
      <c r="A25" s="133">
        <v>11</v>
      </c>
      <c r="B25" s="293" t="s">
        <v>640</v>
      </c>
      <c r="C25" s="294"/>
      <c r="D25" s="191">
        <f>高山市他!B40</f>
        <v>5500</v>
      </c>
      <c r="E25" s="197">
        <f>高山市他!C40</f>
        <v>0</v>
      </c>
      <c r="F25" s="185">
        <f>高山市他!E40</f>
        <v>2000</v>
      </c>
      <c r="G25" s="192">
        <f>高山市他!F40</f>
        <v>0</v>
      </c>
      <c r="H25" s="187">
        <f>高山市他!H40</f>
        <v>0</v>
      </c>
      <c r="I25" s="192">
        <f>高山市他!I40</f>
        <v>0</v>
      </c>
      <c r="J25" s="210">
        <f>高山市他!K40</f>
        <v>600</v>
      </c>
      <c r="K25" s="190">
        <f>高山市他!L40</f>
        <v>0</v>
      </c>
      <c r="L25" s="191">
        <f>高山市他!N40</f>
        <v>250</v>
      </c>
      <c r="M25" s="192">
        <f>高山市他!O40</f>
        <v>0</v>
      </c>
      <c r="N25" s="187">
        <f>高山市他!B30</f>
        <v>8350</v>
      </c>
      <c r="O25" s="188">
        <f t="shared" si="0"/>
        <v>0</v>
      </c>
      <c r="Q25"/>
    </row>
    <row r="26" spans="1:17" s="3" customFormat="1" ht="17.45" customHeight="1" x14ac:dyDescent="0.15">
      <c r="A26" s="134">
        <v>11</v>
      </c>
      <c r="B26" s="316" t="s">
        <v>641</v>
      </c>
      <c r="C26" s="317"/>
      <c r="D26" s="199">
        <f>高山市他!B29</f>
        <v>9250</v>
      </c>
      <c r="E26" s="203">
        <f>高山市他!C29</f>
        <v>0</v>
      </c>
      <c r="F26" s="198">
        <f>高山市他!E29</f>
        <v>1100</v>
      </c>
      <c r="G26" s="204">
        <f>高山市他!F29</f>
        <v>0</v>
      </c>
      <c r="H26" s="202"/>
      <c r="I26" s="204"/>
      <c r="J26" s="214"/>
      <c r="K26" s="200"/>
      <c r="L26" s="199">
        <f>高山市他!N29</f>
        <v>650</v>
      </c>
      <c r="M26" s="204">
        <f>高山市他!O29</f>
        <v>0</v>
      </c>
      <c r="N26" s="202">
        <f>高山市他!B19</f>
        <v>11000</v>
      </c>
      <c r="O26" s="233">
        <f t="shared" si="0"/>
        <v>0</v>
      </c>
      <c r="Q26"/>
    </row>
    <row r="27" spans="1:17" s="3" customFormat="1" ht="17.45" customHeight="1" x14ac:dyDescent="0.15">
      <c r="A27" s="216">
        <v>3</v>
      </c>
      <c r="B27" s="318" t="s">
        <v>642</v>
      </c>
      <c r="C27" s="319"/>
      <c r="D27" s="211">
        <f>各務原市他!B40</f>
        <v>1850</v>
      </c>
      <c r="E27" s="212">
        <f>各務原市他!C40</f>
        <v>0</v>
      </c>
      <c r="F27" s="211">
        <f>各務原市他!E40</f>
        <v>7600</v>
      </c>
      <c r="G27" s="213">
        <f>各務原市他!F40</f>
        <v>0</v>
      </c>
      <c r="H27" s="179">
        <f>各務原市他!H40</f>
        <v>1000</v>
      </c>
      <c r="I27" s="213">
        <f>各務原市他!I40</f>
        <v>0</v>
      </c>
      <c r="J27" s="212"/>
      <c r="K27" s="182"/>
      <c r="L27" s="211">
        <f>各務原市他!N40</f>
        <v>450</v>
      </c>
      <c r="M27" s="213">
        <f>各務原市他!O40</f>
        <v>0</v>
      </c>
      <c r="N27" s="179">
        <f>各務原市他!B32</f>
        <v>10900</v>
      </c>
      <c r="O27" s="231">
        <f t="shared" si="0"/>
        <v>0</v>
      </c>
      <c r="Q27"/>
    </row>
    <row r="28" spans="1:17" s="3" customFormat="1" ht="17.45" customHeight="1" x14ac:dyDescent="0.15">
      <c r="A28" s="133">
        <v>4</v>
      </c>
      <c r="B28" s="293" t="s">
        <v>643</v>
      </c>
      <c r="C28" s="294"/>
      <c r="D28" s="191">
        <f>瑞穂市他!B38</f>
        <v>1550</v>
      </c>
      <c r="E28" s="197">
        <f>瑞穂市他!C38</f>
        <v>0</v>
      </c>
      <c r="F28" s="185">
        <f>瑞穂市他!E38</f>
        <v>4050</v>
      </c>
      <c r="G28" s="192">
        <f>瑞穂市他!F38</f>
        <v>0</v>
      </c>
      <c r="H28" s="197">
        <f>瑞穂市他!H38</f>
        <v>900</v>
      </c>
      <c r="I28" s="190">
        <f>瑞穂市他!I38</f>
        <v>0</v>
      </c>
      <c r="J28" s="197"/>
      <c r="K28" s="190"/>
      <c r="L28" s="191">
        <f>瑞穂市他!N38</f>
        <v>400</v>
      </c>
      <c r="M28" s="192">
        <f>瑞穂市他!O38</f>
        <v>0</v>
      </c>
      <c r="N28" s="197">
        <f>瑞穂市他!B30</f>
        <v>6900</v>
      </c>
      <c r="O28" s="230">
        <f t="shared" si="0"/>
        <v>0</v>
      </c>
      <c r="Q28"/>
    </row>
    <row r="29" spans="1:17" ht="17.45" customHeight="1" x14ac:dyDescent="0.15">
      <c r="A29" s="132">
        <v>5</v>
      </c>
      <c r="B29" s="293" t="s">
        <v>644</v>
      </c>
      <c r="C29" s="294"/>
      <c r="D29" s="191">
        <f>'大垣市他 '!B37</f>
        <v>11900</v>
      </c>
      <c r="E29" s="197">
        <f>'大垣市他 '!C37</f>
        <v>0</v>
      </c>
      <c r="F29" s="191">
        <f>'大垣市他 '!E37</f>
        <v>7850</v>
      </c>
      <c r="G29" s="192">
        <f>'大垣市他 '!F37</f>
        <v>0</v>
      </c>
      <c r="H29" s="187"/>
      <c r="I29" s="192"/>
      <c r="J29" s="197"/>
      <c r="K29" s="190"/>
      <c r="L29" s="191">
        <f>'大垣市他 '!N37</f>
        <v>500</v>
      </c>
      <c r="M29" s="192">
        <f>'大垣市他 '!O37</f>
        <v>0</v>
      </c>
      <c r="N29" s="187">
        <f>'大垣市他 '!B25</f>
        <v>20250</v>
      </c>
      <c r="O29" s="188">
        <f t="shared" si="0"/>
        <v>0</v>
      </c>
      <c r="P29" s="4"/>
      <c r="Q29" s="2"/>
    </row>
    <row r="30" spans="1:17" s="3" customFormat="1" ht="17.45" customHeight="1" x14ac:dyDescent="0.15">
      <c r="A30" s="133">
        <v>6</v>
      </c>
      <c r="B30" s="293" t="s">
        <v>645</v>
      </c>
      <c r="C30" s="294"/>
      <c r="D30" s="191">
        <f>安八郡他!B12</f>
        <v>11150</v>
      </c>
      <c r="E30" s="197">
        <f>安八郡他!C12</f>
        <v>0</v>
      </c>
      <c r="F30" s="185"/>
      <c r="G30" s="192"/>
      <c r="H30" s="187"/>
      <c r="I30" s="192"/>
      <c r="J30" s="210"/>
      <c r="K30" s="190"/>
      <c r="L30" s="191">
        <f>安八郡他!N12</f>
        <v>250</v>
      </c>
      <c r="M30" s="192">
        <f>安八郡他!O12</f>
        <v>0</v>
      </c>
      <c r="N30" s="187">
        <f>安八郡他!B4</f>
        <v>11400</v>
      </c>
      <c r="O30" s="188">
        <f t="shared" si="0"/>
        <v>0</v>
      </c>
      <c r="Q30"/>
    </row>
    <row r="31" spans="1:17" s="3" customFormat="1" ht="17.45" customHeight="1" x14ac:dyDescent="0.15">
      <c r="A31" s="133">
        <v>6</v>
      </c>
      <c r="B31" s="293" t="s">
        <v>646</v>
      </c>
      <c r="C31" s="294"/>
      <c r="D31" s="191">
        <f>安八郡他!B30</f>
        <v>3100</v>
      </c>
      <c r="E31" s="197">
        <f>安八郡他!C30</f>
        <v>0</v>
      </c>
      <c r="F31" s="185">
        <f>安八郡他!E30</f>
        <v>5000</v>
      </c>
      <c r="G31" s="192">
        <f>安八郡他!F30</f>
        <v>0</v>
      </c>
      <c r="H31" s="187">
        <f>安八郡他!H30</f>
        <v>400</v>
      </c>
      <c r="I31" s="192">
        <f>安八郡他!I30</f>
        <v>0</v>
      </c>
      <c r="J31" s="210"/>
      <c r="K31" s="190"/>
      <c r="L31" s="191"/>
      <c r="M31" s="192"/>
      <c r="N31" s="187">
        <f>安八郡他!B23</f>
        <v>8500</v>
      </c>
      <c r="O31" s="188">
        <f t="shared" si="0"/>
        <v>0</v>
      </c>
      <c r="Q31"/>
    </row>
    <row r="32" spans="1:17" s="3" customFormat="1" ht="17.45" customHeight="1" x14ac:dyDescent="0.15">
      <c r="A32" s="133">
        <v>6</v>
      </c>
      <c r="B32" s="293" t="s">
        <v>647</v>
      </c>
      <c r="C32" s="294"/>
      <c r="D32" s="191">
        <f>安八郡他!B39</f>
        <v>6100</v>
      </c>
      <c r="E32" s="197">
        <f>安八郡他!C39</f>
        <v>0</v>
      </c>
      <c r="F32" s="185">
        <f>安八郡他!E39</f>
        <v>5550</v>
      </c>
      <c r="G32" s="192">
        <f>安八郡他!F39</f>
        <v>0</v>
      </c>
      <c r="H32" s="187"/>
      <c r="I32" s="192"/>
      <c r="J32" s="210">
        <f>安八郡他!K39</f>
        <v>0</v>
      </c>
      <c r="K32" s="190">
        <f>安八郡他!L39</f>
        <v>0</v>
      </c>
      <c r="L32" s="191">
        <f>安八郡他!N39</f>
        <v>250</v>
      </c>
      <c r="M32" s="192">
        <f>安八郡他!O39</f>
        <v>0</v>
      </c>
      <c r="N32" s="187">
        <f>安八郡他!B32</f>
        <v>11900</v>
      </c>
      <c r="O32" s="188">
        <f t="shared" si="0"/>
        <v>0</v>
      </c>
      <c r="Q32"/>
    </row>
    <row r="33" spans="1:17" s="3" customFormat="1" ht="17.45" customHeight="1" x14ac:dyDescent="0.15">
      <c r="A33" s="133">
        <v>7</v>
      </c>
      <c r="B33" s="293" t="s">
        <v>648</v>
      </c>
      <c r="C33" s="294"/>
      <c r="D33" s="191">
        <f>関市他!B40</f>
        <v>950</v>
      </c>
      <c r="E33" s="197">
        <f>関市他!C40</f>
        <v>0</v>
      </c>
      <c r="F33" s="191">
        <f>関市他!E40</f>
        <v>2950</v>
      </c>
      <c r="G33" s="192">
        <f>関市他!F40</f>
        <v>0</v>
      </c>
      <c r="H33" s="187"/>
      <c r="I33" s="192"/>
      <c r="J33" s="197"/>
      <c r="K33" s="190"/>
      <c r="L33" s="191"/>
      <c r="M33" s="192"/>
      <c r="N33" s="187">
        <f>関市他!B37</f>
        <v>3900</v>
      </c>
      <c r="O33" s="188">
        <f t="shared" si="0"/>
        <v>0</v>
      </c>
      <c r="Q33"/>
    </row>
    <row r="34" spans="1:17" s="3" customFormat="1" ht="17.45" customHeight="1" x14ac:dyDescent="0.15">
      <c r="A34" s="134">
        <v>8</v>
      </c>
      <c r="B34" s="316" t="s">
        <v>649</v>
      </c>
      <c r="C34" s="317"/>
      <c r="D34" s="199">
        <f>美濃加茂市他!B29</f>
        <v>8550</v>
      </c>
      <c r="E34" s="203">
        <f>美濃加茂市他!C29</f>
        <v>0</v>
      </c>
      <c r="F34" s="198">
        <f>美濃加茂市他!E29</f>
        <v>8300</v>
      </c>
      <c r="G34" s="204">
        <f>美濃加茂市他!F29</f>
        <v>0</v>
      </c>
      <c r="H34" s="199"/>
      <c r="I34" s="200"/>
      <c r="J34" s="202"/>
      <c r="K34" s="201"/>
      <c r="L34" s="199">
        <f>美濃加茂市他!N29</f>
        <v>200</v>
      </c>
      <c r="M34" s="200">
        <f>美濃加茂市他!O29</f>
        <v>0</v>
      </c>
      <c r="N34" s="202">
        <f>美濃加茂市他!B13</f>
        <v>17050</v>
      </c>
      <c r="O34" s="228">
        <f t="shared" si="0"/>
        <v>0</v>
      </c>
      <c r="Q34"/>
    </row>
    <row r="35" spans="1:17" ht="17.45" customHeight="1" x14ac:dyDescent="0.15">
      <c r="A35" s="130"/>
      <c r="B35" s="322" t="s">
        <v>650</v>
      </c>
      <c r="C35" s="323"/>
      <c r="D35" s="234">
        <f t="shared" ref="D35:O35" si="1">SUM(D6:D26)</f>
        <v>231900</v>
      </c>
      <c r="E35" s="182">
        <f t="shared" si="1"/>
        <v>0</v>
      </c>
      <c r="F35" s="211">
        <f t="shared" si="1"/>
        <v>281400</v>
      </c>
      <c r="G35" s="213">
        <f t="shared" si="1"/>
        <v>0</v>
      </c>
      <c r="H35" s="179">
        <f t="shared" si="1"/>
        <v>20600</v>
      </c>
      <c r="I35" s="213">
        <f t="shared" si="1"/>
        <v>0</v>
      </c>
      <c r="J35" s="212">
        <f t="shared" si="1"/>
        <v>7150</v>
      </c>
      <c r="K35" s="182">
        <f t="shared" si="1"/>
        <v>0</v>
      </c>
      <c r="L35" s="211">
        <f t="shared" si="1"/>
        <v>20950</v>
      </c>
      <c r="M35" s="213">
        <f t="shared" si="1"/>
        <v>0</v>
      </c>
      <c r="N35" s="179">
        <f>SUM(N6:N26)</f>
        <v>562000</v>
      </c>
      <c r="O35" s="229">
        <f t="shared" si="1"/>
        <v>0</v>
      </c>
      <c r="P35" s="4"/>
      <c r="Q35" s="2"/>
    </row>
    <row r="36" spans="1:17" s="3" customFormat="1" ht="17.45" customHeight="1" x14ac:dyDescent="0.15">
      <c r="A36" s="129"/>
      <c r="B36" s="324" t="s">
        <v>651</v>
      </c>
      <c r="C36" s="325"/>
      <c r="D36" s="235">
        <f t="shared" ref="D36:O36" si="2">SUM(D27:D34)</f>
        <v>45150</v>
      </c>
      <c r="E36" s="200">
        <f t="shared" si="2"/>
        <v>0</v>
      </c>
      <c r="F36" s="198">
        <f t="shared" si="2"/>
        <v>41300</v>
      </c>
      <c r="G36" s="204">
        <f t="shared" si="2"/>
        <v>0</v>
      </c>
      <c r="H36" s="202">
        <f t="shared" si="2"/>
        <v>2300</v>
      </c>
      <c r="I36" s="204">
        <f t="shared" si="2"/>
        <v>0</v>
      </c>
      <c r="J36" s="214">
        <f t="shared" si="2"/>
        <v>0</v>
      </c>
      <c r="K36" s="200">
        <f t="shared" si="2"/>
        <v>0</v>
      </c>
      <c r="L36" s="199">
        <f t="shared" si="2"/>
        <v>2050</v>
      </c>
      <c r="M36" s="204">
        <f t="shared" si="2"/>
        <v>0</v>
      </c>
      <c r="N36" s="202">
        <f>SUM(N27:N34)</f>
        <v>90800</v>
      </c>
      <c r="O36" s="228">
        <f t="shared" si="2"/>
        <v>0</v>
      </c>
      <c r="Q36"/>
    </row>
    <row r="37" spans="1:17" s="3" customFormat="1" ht="17.45" customHeight="1" x14ac:dyDescent="0.15">
      <c r="A37" s="135"/>
      <c r="B37" s="320" t="s">
        <v>652</v>
      </c>
      <c r="C37" s="321"/>
      <c r="D37" s="236">
        <f t="shared" ref="D37:O37" si="3">D35+D36</f>
        <v>277050</v>
      </c>
      <c r="E37" s="208">
        <f t="shared" si="3"/>
        <v>0</v>
      </c>
      <c r="F37" s="205">
        <f t="shared" si="3"/>
        <v>322700</v>
      </c>
      <c r="G37" s="207">
        <f t="shared" si="3"/>
        <v>0</v>
      </c>
      <c r="H37" s="206">
        <f t="shared" si="3"/>
        <v>22900</v>
      </c>
      <c r="I37" s="207">
        <f t="shared" si="3"/>
        <v>0</v>
      </c>
      <c r="J37" s="215">
        <f t="shared" si="3"/>
        <v>7150</v>
      </c>
      <c r="K37" s="208">
        <f t="shared" si="3"/>
        <v>0</v>
      </c>
      <c r="L37" s="209">
        <f t="shared" si="3"/>
        <v>23000</v>
      </c>
      <c r="M37" s="207">
        <f t="shared" si="3"/>
        <v>0</v>
      </c>
      <c r="N37" s="206">
        <f>N35+N36</f>
        <v>652800</v>
      </c>
      <c r="O37" s="276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52"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N1:O1"/>
    <mergeCell ref="C2:D2"/>
    <mergeCell ref="H2:J2"/>
    <mergeCell ref="L2:M2"/>
    <mergeCell ref="N2:O2"/>
    <mergeCell ref="F1:G2"/>
    <mergeCell ref="H1:J1"/>
    <mergeCell ref="L1:M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  <mergeCell ref="C1:D1"/>
    <mergeCell ref="E1:E2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平成29年6月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sqref="A1:B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D4+D19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s="3" customFormat="1" ht="20.100000000000001" customHeight="1" x14ac:dyDescent="0.15">
      <c r="A4" s="49" t="s">
        <v>502</v>
      </c>
      <c r="B4" s="50">
        <f>B17+E17+N17</f>
        <v>15550</v>
      </c>
      <c r="C4" s="9" t="s">
        <v>191</v>
      </c>
      <c r="D4" s="8">
        <f>C17+F17+O17</f>
        <v>0</v>
      </c>
      <c r="E4" s="7" t="s">
        <v>190</v>
      </c>
      <c r="F4" s="12"/>
      <c r="G4" s="13"/>
      <c r="H4" s="14"/>
      <c r="I4" s="14"/>
      <c r="J4" s="15"/>
      <c r="K4" s="14"/>
      <c r="L4" s="14"/>
      <c r="M4" s="16"/>
      <c r="N4" s="14"/>
      <c r="O4" s="14"/>
      <c r="Q4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4" t="s">
        <v>7</v>
      </c>
      <c r="D6" s="66" t="s">
        <v>15</v>
      </c>
      <c r="E6" s="63" t="s">
        <v>16</v>
      </c>
      <c r="F6" s="67" t="s">
        <v>7</v>
      </c>
      <c r="G6" s="65" t="s">
        <v>15</v>
      </c>
      <c r="H6" s="63" t="s">
        <v>16</v>
      </c>
      <c r="I6" s="64" t="s">
        <v>7</v>
      </c>
      <c r="J6" s="66" t="s">
        <v>15</v>
      </c>
      <c r="K6" s="63" t="s">
        <v>16</v>
      </c>
      <c r="L6" s="67" t="s">
        <v>7</v>
      </c>
      <c r="M6" s="66" t="s">
        <v>15</v>
      </c>
      <c r="N6" s="63" t="s">
        <v>16</v>
      </c>
      <c r="O6" s="67" t="s">
        <v>7</v>
      </c>
      <c r="P6" s="4"/>
      <c r="Q6" s="2"/>
    </row>
    <row r="7" spans="1:17" s="3" customFormat="1" ht="17.100000000000001" customHeight="1" x14ac:dyDescent="0.15">
      <c r="A7" s="18" t="s">
        <v>685</v>
      </c>
      <c r="B7" s="23">
        <v>1450</v>
      </c>
      <c r="C7" s="22"/>
      <c r="D7" s="19" t="s">
        <v>511</v>
      </c>
      <c r="E7" s="23">
        <v>3950</v>
      </c>
      <c r="F7" s="20"/>
      <c r="G7" s="29" t="s">
        <v>528</v>
      </c>
      <c r="H7" s="23" t="s">
        <v>530</v>
      </c>
      <c r="I7" s="21"/>
      <c r="J7" s="19" t="s">
        <v>526</v>
      </c>
      <c r="K7" s="23" t="s">
        <v>529</v>
      </c>
      <c r="L7" s="33"/>
      <c r="M7" s="19" t="s">
        <v>528</v>
      </c>
      <c r="N7" s="23">
        <v>500</v>
      </c>
      <c r="O7" s="33"/>
      <c r="Q7"/>
    </row>
    <row r="8" spans="1:17" s="3" customFormat="1" ht="17.100000000000001" customHeight="1" x14ac:dyDescent="0.15">
      <c r="A8" s="18" t="s">
        <v>503</v>
      </c>
      <c r="B8" s="23">
        <v>200</v>
      </c>
      <c r="C8" s="22"/>
      <c r="D8" s="19" t="s">
        <v>512</v>
      </c>
      <c r="E8" s="23">
        <v>2450</v>
      </c>
      <c r="F8" s="20"/>
      <c r="G8" s="29" t="s">
        <v>519</v>
      </c>
      <c r="H8" s="23" t="s">
        <v>530</v>
      </c>
      <c r="I8" s="21"/>
      <c r="J8" s="19" t="s">
        <v>527</v>
      </c>
      <c r="K8" s="23" t="s">
        <v>529</v>
      </c>
      <c r="L8" s="33"/>
      <c r="M8" s="19" t="s">
        <v>520</v>
      </c>
      <c r="N8" s="23" t="s">
        <v>529</v>
      </c>
      <c r="O8" s="33"/>
      <c r="Q8"/>
    </row>
    <row r="9" spans="1:17" s="3" customFormat="1" ht="17.100000000000001" customHeight="1" x14ac:dyDescent="0.15">
      <c r="A9" s="18" t="s">
        <v>505</v>
      </c>
      <c r="B9" s="23">
        <v>300</v>
      </c>
      <c r="C9" s="22"/>
      <c r="D9" s="19" t="s">
        <v>513</v>
      </c>
      <c r="E9" s="23">
        <v>1750</v>
      </c>
      <c r="F9" s="20"/>
      <c r="G9" s="29" t="s">
        <v>520</v>
      </c>
      <c r="H9" s="23" t="s">
        <v>530</v>
      </c>
      <c r="I9" s="21"/>
      <c r="J9" s="19" t="s">
        <v>520</v>
      </c>
      <c r="K9" s="23" t="s">
        <v>530</v>
      </c>
      <c r="L9" s="33"/>
      <c r="M9" s="19"/>
      <c r="N9" s="23"/>
      <c r="O9" s="33"/>
      <c r="Q9"/>
    </row>
    <row r="10" spans="1:17" s="3" customFormat="1" ht="17.100000000000001" customHeight="1" x14ac:dyDescent="0.15">
      <c r="A10" s="18" t="s">
        <v>504</v>
      </c>
      <c r="B10" s="23">
        <v>750</v>
      </c>
      <c r="C10" s="22"/>
      <c r="D10" s="19" t="s">
        <v>514</v>
      </c>
      <c r="E10" s="23">
        <v>1450</v>
      </c>
      <c r="F10" s="20"/>
      <c r="G10" s="29" t="s">
        <v>521</v>
      </c>
      <c r="H10" s="23" t="s">
        <v>130</v>
      </c>
      <c r="I10" s="21"/>
      <c r="J10" s="19" t="s">
        <v>521</v>
      </c>
      <c r="K10" s="23" t="s">
        <v>529</v>
      </c>
      <c r="L10" s="33"/>
      <c r="M10" s="19"/>
      <c r="N10" s="23"/>
      <c r="O10" s="33"/>
      <c r="Q10"/>
    </row>
    <row r="11" spans="1:17" s="3" customFormat="1" ht="17.100000000000001" customHeight="1" x14ac:dyDescent="0.15">
      <c r="A11" s="18" t="s">
        <v>506</v>
      </c>
      <c r="B11" s="23" t="s">
        <v>529</v>
      </c>
      <c r="C11" s="22"/>
      <c r="D11" s="19" t="s">
        <v>515</v>
      </c>
      <c r="E11" s="23" t="s">
        <v>530</v>
      </c>
      <c r="F11" s="20"/>
      <c r="G11" s="29" t="s">
        <v>522</v>
      </c>
      <c r="H11" s="23" t="s">
        <v>530</v>
      </c>
      <c r="I11" s="21"/>
      <c r="J11" s="19" t="s">
        <v>522</v>
      </c>
      <c r="K11" s="23" t="s">
        <v>530</v>
      </c>
      <c r="L11" s="33"/>
      <c r="M11" s="19"/>
      <c r="N11" s="23"/>
      <c r="O11" s="33"/>
      <c r="Q11"/>
    </row>
    <row r="12" spans="1:17" s="3" customFormat="1" ht="17.100000000000001" customHeight="1" x14ac:dyDescent="0.15">
      <c r="A12" s="18" t="s">
        <v>507</v>
      </c>
      <c r="B12" s="23">
        <v>800</v>
      </c>
      <c r="C12" s="22"/>
      <c r="D12" s="19" t="s">
        <v>516</v>
      </c>
      <c r="E12" s="23" t="s">
        <v>530</v>
      </c>
      <c r="F12" s="20"/>
      <c r="G12" s="29" t="s">
        <v>523</v>
      </c>
      <c r="H12" s="23" t="s">
        <v>530</v>
      </c>
      <c r="I12" s="21"/>
      <c r="J12" s="19" t="s">
        <v>523</v>
      </c>
      <c r="K12" s="23" t="s">
        <v>530</v>
      </c>
      <c r="L12" s="33"/>
      <c r="M12" s="19"/>
      <c r="N12" s="23"/>
      <c r="O12" s="33"/>
      <c r="Q12"/>
    </row>
    <row r="13" spans="1:17" s="3" customFormat="1" ht="17.100000000000001" customHeight="1" x14ac:dyDescent="0.15">
      <c r="A13" s="18" t="s">
        <v>508</v>
      </c>
      <c r="B13" s="23">
        <v>550</v>
      </c>
      <c r="C13" s="22"/>
      <c r="D13" s="19" t="s">
        <v>517</v>
      </c>
      <c r="E13" s="23" t="s">
        <v>530</v>
      </c>
      <c r="F13" s="20"/>
      <c r="G13" s="29" t="s">
        <v>524</v>
      </c>
      <c r="H13" s="23" t="s">
        <v>530</v>
      </c>
      <c r="I13" s="21"/>
      <c r="J13" s="19" t="s">
        <v>524</v>
      </c>
      <c r="K13" s="23" t="s">
        <v>530</v>
      </c>
      <c r="L13" s="33"/>
      <c r="M13" s="19"/>
      <c r="N13" s="23"/>
      <c r="O13" s="33"/>
      <c r="Q13"/>
    </row>
    <row r="14" spans="1:17" s="3" customFormat="1" ht="17.100000000000001" customHeight="1" x14ac:dyDescent="0.15">
      <c r="A14" s="18" t="s">
        <v>509</v>
      </c>
      <c r="B14" s="23">
        <v>750</v>
      </c>
      <c r="C14" s="22"/>
      <c r="D14" s="19" t="s">
        <v>518</v>
      </c>
      <c r="E14" s="23" t="s">
        <v>530</v>
      </c>
      <c r="F14" s="20"/>
      <c r="G14" s="29" t="s">
        <v>525</v>
      </c>
      <c r="H14" s="23" t="s">
        <v>530</v>
      </c>
      <c r="I14" s="21"/>
      <c r="J14" s="19" t="s">
        <v>525</v>
      </c>
      <c r="K14" s="23" t="s">
        <v>530</v>
      </c>
      <c r="L14" s="33"/>
      <c r="M14" s="19"/>
      <c r="N14" s="23"/>
      <c r="O14" s="33"/>
      <c r="Q14"/>
    </row>
    <row r="15" spans="1:17" s="3" customFormat="1" ht="17.100000000000001" customHeight="1" x14ac:dyDescent="0.15">
      <c r="A15" s="161" t="s">
        <v>510</v>
      </c>
      <c r="B15" s="162">
        <v>650</v>
      </c>
      <c r="C15" s="163"/>
      <c r="D15" s="43"/>
      <c r="E15" s="40"/>
      <c r="F15" s="41"/>
      <c r="G15" s="39"/>
      <c r="H15" s="164"/>
      <c r="I15" s="165"/>
      <c r="J15" s="39"/>
      <c r="K15" s="40"/>
      <c r="L15" s="46"/>
      <c r="M15" s="43"/>
      <c r="N15" s="40"/>
      <c r="O15" s="46"/>
      <c r="Q15"/>
    </row>
    <row r="16" spans="1:17" s="3" customFormat="1" ht="17.100000000000001" customHeight="1" x14ac:dyDescent="0.15">
      <c r="A16" s="166"/>
      <c r="B16" s="113"/>
      <c r="C16" s="167"/>
      <c r="D16" s="118"/>
      <c r="E16" s="110"/>
      <c r="F16" s="117"/>
      <c r="G16" s="158"/>
      <c r="H16" s="111"/>
      <c r="I16" s="112"/>
      <c r="J16" s="158"/>
      <c r="K16" s="110"/>
      <c r="L16" s="120"/>
      <c r="M16" s="118"/>
      <c r="N16" s="110"/>
      <c r="O16" s="120"/>
      <c r="Q16"/>
    </row>
    <row r="17" spans="1:17" s="3" customFormat="1" ht="20.100000000000001" customHeight="1" x14ac:dyDescent="0.15">
      <c r="A17" s="171" t="s">
        <v>51</v>
      </c>
      <c r="B17" s="69">
        <f>SUM(B7:B15)</f>
        <v>5450</v>
      </c>
      <c r="C17" s="103">
        <f>SUM(C7:C15)</f>
        <v>0</v>
      </c>
      <c r="D17" s="172" t="s">
        <v>51</v>
      </c>
      <c r="E17" s="69">
        <f>SUM(E7:E15)</f>
        <v>9600</v>
      </c>
      <c r="F17" s="103">
        <f>SUM(F7:F10)</f>
        <v>0</v>
      </c>
      <c r="G17" s="172" t="s">
        <v>51</v>
      </c>
      <c r="H17" s="69">
        <f>SUM(H7:H15)</f>
        <v>0</v>
      </c>
      <c r="I17" s="103">
        <f>SUM(I7:I15)</f>
        <v>0</v>
      </c>
      <c r="J17" s="172" t="s">
        <v>51</v>
      </c>
      <c r="K17" s="69"/>
      <c r="L17" s="103"/>
      <c r="M17" s="172" t="s">
        <v>51</v>
      </c>
      <c r="N17" s="69">
        <f>SUM(N7:N15)</f>
        <v>500</v>
      </c>
      <c r="O17" s="70">
        <f>SUM(O7)</f>
        <v>0</v>
      </c>
      <c r="Q17"/>
    </row>
    <row r="18" spans="1:17" s="3" customFormat="1" ht="20.100000000000001" customHeight="1" x14ac:dyDescent="0.15">
      <c r="A18" s="147"/>
      <c r="B18" s="14"/>
      <c r="C18" s="14"/>
      <c r="D18" s="16"/>
      <c r="E18" s="14"/>
      <c r="F18" s="14"/>
      <c r="G18" s="16"/>
      <c r="H18" s="14"/>
      <c r="I18" s="14"/>
      <c r="J18" s="16"/>
      <c r="K18" s="14"/>
      <c r="L18" s="14"/>
      <c r="M18" s="16"/>
      <c r="N18" s="14"/>
      <c r="O18" s="14"/>
      <c r="Q18"/>
    </row>
    <row r="19" spans="1:17" ht="20.100000000000001" customHeight="1" x14ac:dyDescent="0.15">
      <c r="A19" s="49" t="s">
        <v>531</v>
      </c>
      <c r="B19" s="50">
        <f>B41+E41+N41</f>
        <v>23250</v>
      </c>
      <c r="C19" s="9" t="s">
        <v>191</v>
      </c>
      <c r="D19" s="8">
        <f>C41+F41+O41</f>
        <v>0</v>
      </c>
      <c r="E19" s="7" t="s">
        <v>190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2" t="s">
        <v>15</v>
      </c>
      <c r="B20" s="63" t="s">
        <v>16</v>
      </c>
      <c r="C20" s="67" t="s">
        <v>7</v>
      </c>
      <c r="D20" s="66" t="s">
        <v>15</v>
      </c>
      <c r="E20" s="63" t="s">
        <v>16</v>
      </c>
      <c r="F20" s="67" t="s">
        <v>7</v>
      </c>
      <c r="G20" s="66" t="s">
        <v>15</v>
      </c>
      <c r="H20" s="63" t="s">
        <v>16</v>
      </c>
      <c r="I20" s="67" t="s">
        <v>7</v>
      </c>
      <c r="J20" s="66" t="s">
        <v>15</v>
      </c>
      <c r="K20" s="63" t="s">
        <v>16</v>
      </c>
      <c r="L20" s="67" t="s">
        <v>7</v>
      </c>
      <c r="M20" s="66" t="s">
        <v>15</v>
      </c>
      <c r="N20" s="63" t="s">
        <v>16</v>
      </c>
      <c r="O20" s="67" t="s">
        <v>7</v>
      </c>
      <c r="P20" s="4"/>
      <c r="Q20" s="2"/>
    </row>
    <row r="21" spans="1:17" ht="17.100000000000001" customHeight="1" x14ac:dyDescent="0.15">
      <c r="A21" s="18" t="s">
        <v>532</v>
      </c>
      <c r="B21" s="23">
        <v>1450</v>
      </c>
      <c r="C21" s="22"/>
      <c r="D21" s="19" t="s">
        <v>544</v>
      </c>
      <c r="E21" s="23">
        <v>2750</v>
      </c>
      <c r="F21" s="20"/>
      <c r="G21" s="18" t="s">
        <v>557</v>
      </c>
      <c r="H21" s="23" t="s">
        <v>129</v>
      </c>
      <c r="I21" s="21"/>
      <c r="J21" s="19" t="s">
        <v>559</v>
      </c>
      <c r="K21" s="23" t="s">
        <v>130</v>
      </c>
      <c r="L21" s="33"/>
      <c r="M21" s="19" t="s">
        <v>557</v>
      </c>
      <c r="N21" s="23">
        <v>1450</v>
      </c>
      <c r="O21" s="33"/>
    </row>
    <row r="22" spans="1:17" ht="17.100000000000001" customHeight="1" x14ac:dyDescent="0.15">
      <c r="A22" s="18" t="s">
        <v>533</v>
      </c>
      <c r="B22" s="23">
        <v>600</v>
      </c>
      <c r="C22" s="22"/>
      <c r="D22" s="19" t="s">
        <v>545</v>
      </c>
      <c r="E22" s="23">
        <v>1800</v>
      </c>
      <c r="F22" s="20"/>
      <c r="G22" s="18" t="s">
        <v>548</v>
      </c>
      <c r="H22" s="23" t="s">
        <v>129</v>
      </c>
      <c r="I22" s="21"/>
      <c r="J22" s="19" t="s">
        <v>560</v>
      </c>
      <c r="K22" s="23" t="s">
        <v>130</v>
      </c>
      <c r="L22" s="33"/>
      <c r="M22" s="19" t="s">
        <v>537</v>
      </c>
      <c r="N22" s="23" t="s">
        <v>130</v>
      </c>
      <c r="O22" s="33"/>
    </row>
    <row r="23" spans="1:17" ht="17.100000000000001" customHeight="1" x14ac:dyDescent="0.15">
      <c r="A23" s="18" t="s">
        <v>534</v>
      </c>
      <c r="B23" s="23">
        <v>3250</v>
      </c>
      <c r="C23" s="22"/>
      <c r="D23" s="19" t="s">
        <v>546</v>
      </c>
      <c r="E23" s="23">
        <v>1750</v>
      </c>
      <c r="F23" s="20"/>
      <c r="G23" s="18" t="s">
        <v>549</v>
      </c>
      <c r="H23" s="23" t="s">
        <v>129</v>
      </c>
      <c r="I23" s="21"/>
      <c r="J23" s="19" t="s">
        <v>561</v>
      </c>
      <c r="K23" s="23" t="s">
        <v>130</v>
      </c>
      <c r="L23" s="33"/>
      <c r="M23" s="19"/>
      <c r="N23" s="23"/>
      <c r="O23" s="33"/>
    </row>
    <row r="24" spans="1:17" ht="17.100000000000001" customHeight="1" x14ac:dyDescent="0.15">
      <c r="A24" s="18" t="s">
        <v>535</v>
      </c>
      <c r="B24" s="23">
        <v>1600</v>
      </c>
      <c r="C24" s="22"/>
      <c r="D24" s="19" t="s">
        <v>547</v>
      </c>
      <c r="E24" s="23">
        <v>750</v>
      </c>
      <c r="F24" s="20"/>
      <c r="G24" s="18" t="s">
        <v>550</v>
      </c>
      <c r="H24" s="23" t="s">
        <v>129</v>
      </c>
      <c r="I24" s="21"/>
      <c r="J24" s="19" t="s">
        <v>562</v>
      </c>
      <c r="K24" s="23" t="s">
        <v>130</v>
      </c>
      <c r="L24" s="33"/>
      <c r="M24" s="19"/>
      <c r="N24" s="23"/>
      <c r="O24" s="33"/>
    </row>
    <row r="25" spans="1:17" ht="17.100000000000001" customHeight="1" x14ac:dyDescent="0.15">
      <c r="A25" s="18" t="s">
        <v>536</v>
      </c>
      <c r="B25" s="23">
        <v>1550</v>
      </c>
      <c r="C25" s="22"/>
      <c r="D25" s="19" t="s">
        <v>674</v>
      </c>
      <c r="E25" s="23">
        <v>2200</v>
      </c>
      <c r="F25" s="20"/>
      <c r="G25" s="18" t="s">
        <v>551</v>
      </c>
      <c r="H25" s="23" t="s">
        <v>129</v>
      </c>
      <c r="I25" s="21"/>
      <c r="J25" s="19" t="s">
        <v>538</v>
      </c>
      <c r="K25" s="23" t="s">
        <v>130</v>
      </c>
      <c r="L25" s="33"/>
      <c r="M25" s="19"/>
      <c r="N25" s="23"/>
      <c r="O25" s="33"/>
    </row>
    <row r="26" spans="1:17" ht="17.100000000000001" customHeight="1" x14ac:dyDescent="0.15">
      <c r="A26" s="18" t="s">
        <v>537</v>
      </c>
      <c r="B26" s="23" t="s">
        <v>130</v>
      </c>
      <c r="C26" s="22"/>
      <c r="D26" s="19" t="s">
        <v>548</v>
      </c>
      <c r="E26" s="23" t="s">
        <v>129</v>
      </c>
      <c r="F26" s="20"/>
      <c r="G26" s="18" t="s">
        <v>537</v>
      </c>
      <c r="H26" s="23" t="s">
        <v>675</v>
      </c>
      <c r="I26" s="21"/>
      <c r="J26" s="19" t="s">
        <v>537</v>
      </c>
      <c r="K26" s="23" t="s">
        <v>130</v>
      </c>
      <c r="L26" s="33"/>
      <c r="M26" s="19"/>
      <c r="N26" s="23"/>
      <c r="O26" s="33"/>
    </row>
    <row r="27" spans="1:17" ht="17.100000000000001" customHeight="1" x14ac:dyDescent="0.15">
      <c r="A27" s="18" t="s">
        <v>538</v>
      </c>
      <c r="B27" s="23">
        <v>250</v>
      </c>
      <c r="C27" s="22"/>
      <c r="D27" s="19" t="s">
        <v>549</v>
      </c>
      <c r="E27" s="23" t="s">
        <v>129</v>
      </c>
      <c r="F27" s="20"/>
      <c r="G27" s="18" t="s">
        <v>538</v>
      </c>
      <c r="H27" s="23" t="s">
        <v>130</v>
      </c>
      <c r="I27" s="21"/>
      <c r="J27" s="19" t="s">
        <v>548</v>
      </c>
      <c r="K27" s="23" t="s">
        <v>129</v>
      </c>
      <c r="L27" s="33"/>
      <c r="M27" s="19"/>
      <c r="N27" s="23"/>
      <c r="O27" s="33"/>
    </row>
    <row r="28" spans="1:17" ht="17.100000000000001" customHeight="1" x14ac:dyDescent="0.15">
      <c r="A28" s="18" t="s">
        <v>539</v>
      </c>
      <c r="B28" s="23">
        <v>1000</v>
      </c>
      <c r="C28" s="22"/>
      <c r="D28" s="19" t="s">
        <v>550</v>
      </c>
      <c r="E28" s="23" t="s">
        <v>129</v>
      </c>
      <c r="F28" s="20"/>
      <c r="G28" s="18" t="s">
        <v>552</v>
      </c>
      <c r="H28" s="23" t="s">
        <v>129</v>
      </c>
      <c r="I28" s="21"/>
      <c r="J28" s="19" t="s">
        <v>549</v>
      </c>
      <c r="K28" s="23" t="s">
        <v>129</v>
      </c>
      <c r="L28" s="33"/>
      <c r="M28" s="19"/>
      <c r="N28" s="23"/>
      <c r="O28" s="33"/>
    </row>
    <row r="29" spans="1:17" ht="17.100000000000001" customHeight="1" x14ac:dyDescent="0.15">
      <c r="A29" s="18" t="s">
        <v>540</v>
      </c>
      <c r="B29" s="23">
        <v>300</v>
      </c>
      <c r="C29" s="22"/>
      <c r="D29" s="19" t="s">
        <v>551</v>
      </c>
      <c r="E29" s="23" t="s">
        <v>129</v>
      </c>
      <c r="F29" s="20"/>
      <c r="G29" s="18" t="s">
        <v>553</v>
      </c>
      <c r="H29" s="23" t="s">
        <v>129</v>
      </c>
      <c r="I29" s="21"/>
      <c r="J29" s="19" t="s">
        <v>550</v>
      </c>
      <c r="K29" s="23" t="s">
        <v>129</v>
      </c>
      <c r="L29" s="33"/>
      <c r="M29" s="19"/>
      <c r="N29" s="23"/>
      <c r="O29" s="33"/>
    </row>
    <row r="30" spans="1:17" ht="17.100000000000001" customHeight="1" x14ac:dyDescent="0.15">
      <c r="A30" s="18" t="s">
        <v>541</v>
      </c>
      <c r="B30" s="23">
        <v>300</v>
      </c>
      <c r="C30" s="22"/>
      <c r="D30" s="19" t="s">
        <v>552</v>
      </c>
      <c r="E30" s="23" t="s">
        <v>129</v>
      </c>
      <c r="F30" s="20"/>
      <c r="G30" s="18" t="s">
        <v>554</v>
      </c>
      <c r="H30" s="23" t="s">
        <v>129</v>
      </c>
      <c r="I30" s="21"/>
      <c r="J30" s="19" t="s">
        <v>551</v>
      </c>
      <c r="K30" s="23" t="s">
        <v>129</v>
      </c>
      <c r="L30" s="33"/>
      <c r="M30" s="19"/>
      <c r="N30" s="23"/>
      <c r="O30" s="33"/>
    </row>
    <row r="31" spans="1:17" ht="17.100000000000001" customHeight="1" x14ac:dyDescent="0.15">
      <c r="A31" s="18" t="s">
        <v>542</v>
      </c>
      <c r="B31" s="23">
        <v>1450</v>
      </c>
      <c r="C31" s="22"/>
      <c r="D31" s="19" t="s">
        <v>553</v>
      </c>
      <c r="E31" s="23" t="s">
        <v>129</v>
      </c>
      <c r="F31" s="20"/>
      <c r="G31" s="18" t="s">
        <v>555</v>
      </c>
      <c r="H31" s="23" t="s">
        <v>129</v>
      </c>
      <c r="I31" s="21"/>
      <c r="J31" s="19" t="s">
        <v>552</v>
      </c>
      <c r="K31" s="23" t="s">
        <v>129</v>
      </c>
      <c r="L31" s="33"/>
      <c r="M31" s="19"/>
      <c r="N31" s="23"/>
      <c r="O31" s="33"/>
    </row>
    <row r="32" spans="1:17" ht="17.100000000000001" customHeight="1" x14ac:dyDescent="0.15">
      <c r="A32" s="18" t="s">
        <v>543</v>
      </c>
      <c r="B32" s="23">
        <v>800</v>
      </c>
      <c r="C32" s="22"/>
      <c r="D32" s="19" t="s">
        <v>554</v>
      </c>
      <c r="E32" s="23" t="s">
        <v>129</v>
      </c>
      <c r="F32" s="20"/>
      <c r="G32" s="18" t="s">
        <v>558</v>
      </c>
      <c r="H32" s="23" t="s">
        <v>129</v>
      </c>
      <c r="I32" s="21"/>
      <c r="J32" s="19" t="s">
        <v>553</v>
      </c>
      <c r="K32" s="23" t="s">
        <v>129</v>
      </c>
      <c r="L32" s="33"/>
      <c r="M32" s="19"/>
      <c r="N32" s="23"/>
      <c r="O32" s="33"/>
    </row>
    <row r="33" spans="1:17" ht="17.100000000000001" customHeight="1" x14ac:dyDescent="0.15">
      <c r="A33" s="18"/>
      <c r="B33" s="23"/>
      <c r="C33" s="22"/>
      <c r="D33" s="19" t="s">
        <v>555</v>
      </c>
      <c r="E33" s="23" t="s">
        <v>129</v>
      </c>
      <c r="F33" s="20"/>
      <c r="G33" s="29"/>
      <c r="H33" s="23"/>
      <c r="I33" s="21"/>
      <c r="J33" s="19" t="s">
        <v>554</v>
      </c>
      <c r="K33" s="23" t="s">
        <v>129</v>
      </c>
      <c r="L33" s="33"/>
      <c r="M33" s="19"/>
      <c r="N33" s="23"/>
      <c r="O33" s="33"/>
    </row>
    <row r="34" spans="1:17" ht="17.100000000000001" customHeight="1" x14ac:dyDescent="0.15">
      <c r="A34" s="18"/>
      <c r="B34" s="23"/>
      <c r="C34" s="22"/>
      <c r="D34" s="19" t="s">
        <v>556</v>
      </c>
      <c r="E34" s="23" t="s">
        <v>129</v>
      </c>
      <c r="F34" s="20"/>
      <c r="G34" s="29"/>
      <c r="H34" s="23"/>
      <c r="I34" s="21"/>
      <c r="J34" s="19" t="s">
        <v>555</v>
      </c>
      <c r="K34" s="23" t="s">
        <v>129</v>
      </c>
      <c r="L34" s="33"/>
      <c r="M34" s="19"/>
      <c r="N34" s="23"/>
      <c r="O34" s="33"/>
    </row>
    <row r="35" spans="1:17" ht="17.100000000000001" customHeight="1" x14ac:dyDescent="0.15">
      <c r="A35" s="18"/>
      <c r="B35" s="23"/>
      <c r="C35" s="101"/>
      <c r="D35" s="98"/>
      <c r="E35" s="23"/>
      <c r="F35" s="20"/>
      <c r="G35" s="29"/>
      <c r="H35" s="23"/>
      <c r="I35" s="21"/>
      <c r="J35" s="19" t="s">
        <v>556</v>
      </c>
      <c r="K35" s="23" t="s">
        <v>129</v>
      </c>
      <c r="L35" s="33"/>
      <c r="M35" s="19"/>
      <c r="N35" s="23"/>
      <c r="O35" s="33"/>
    </row>
    <row r="36" spans="1:17" ht="17.100000000000001" customHeight="1" x14ac:dyDescent="0.15">
      <c r="A36" s="53"/>
      <c r="B36" s="54"/>
      <c r="C36" s="100"/>
      <c r="D36" s="97"/>
      <c r="E36" s="54"/>
      <c r="F36" s="100"/>
      <c r="G36" s="104"/>
      <c r="H36" s="54"/>
      <c r="I36" s="100"/>
      <c r="J36" s="104"/>
      <c r="K36" s="54"/>
      <c r="L36" s="109"/>
      <c r="M36" s="97"/>
      <c r="N36" s="54"/>
      <c r="O36" s="58"/>
    </row>
    <row r="37" spans="1:17" ht="17.100000000000001" customHeight="1" x14ac:dyDescent="0.15">
      <c r="A37" s="95"/>
      <c r="B37" s="23"/>
      <c r="C37" s="101"/>
      <c r="D37" s="98"/>
      <c r="E37" s="23"/>
      <c r="F37" s="101"/>
      <c r="G37" s="105"/>
      <c r="H37" s="23"/>
      <c r="I37" s="101"/>
      <c r="J37" s="105"/>
      <c r="K37" s="23"/>
      <c r="L37" s="96"/>
      <c r="M37" s="108"/>
      <c r="N37" s="23"/>
      <c r="O37" s="96"/>
    </row>
    <row r="38" spans="1:17" ht="17.100000000000001" customHeight="1" x14ac:dyDescent="0.15">
      <c r="A38" s="95"/>
      <c r="B38" s="23"/>
      <c r="C38" s="101"/>
      <c r="D38" s="98"/>
      <c r="E38" s="23"/>
      <c r="F38" s="101"/>
      <c r="G38" s="105"/>
      <c r="H38" s="23"/>
      <c r="I38" s="101"/>
      <c r="J38" s="105"/>
      <c r="K38" s="23"/>
      <c r="L38" s="96"/>
      <c r="M38" s="108"/>
      <c r="N38" s="23"/>
      <c r="O38" s="96"/>
    </row>
    <row r="39" spans="1:17" ht="17.100000000000001" customHeight="1" x14ac:dyDescent="0.15">
      <c r="A39" s="95"/>
      <c r="B39" s="23"/>
      <c r="C39" s="101"/>
      <c r="D39" s="98"/>
      <c r="E39" s="23"/>
      <c r="F39" s="101"/>
      <c r="G39" s="105"/>
      <c r="H39" s="23"/>
      <c r="I39" s="101"/>
      <c r="J39" s="105"/>
      <c r="K39" s="23"/>
      <c r="L39" s="96"/>
      <c r="M39" s="108"/>
      <c r="N39" s="23"/>
      <c r="O39" s="96"/>
    </row>
    <row r="40" spans="1:17" ht="17.100000000000001" customHeight="1" x14ac:dyDescent="0.15">
      <c r="A40" s="95"/>
      <c r="B40" s="23"/>
      <c r="C40" s="101"/>
      <c r="D40" s="98"/>
      <c r="E40" s="23"/>
      <c r="F40" s="101"/>
      <c r="G40" s="105"/>
      <c r="H40" s="23"/>
      <c r="I40" s="101"/>
      <c r="J40" s="105"/>
      <c r="K40" s="23"/>
      <c r="L40" s="96"/>
      <c r="M40" s="108"/>
      <c r="N40" s="23"/>
      <c r="O40" s="96"/>
    </row>
    <row r="41" spans="1:17" s="3" customFormat="1" ht="20.100000000000001" customHeight="1" x14ac:dyDescent="0.15">
      <c r="A41" s="171" t="s">
        <v>51</v>
      </c>
      <c r="B41" s="69">
        <f>SUM(B21:B37)</f>
        <v>12550</v>
      </c>
      <c r="C41" s="103">
        <f>SUM(C21:C32)</f>
        <v>0</v>
      </c>
      <c r="D41" s="172" t="s">
        <v>51</v>
      </c>
      <c r="E41" s="69">
        <f>SUM(E21:E25)</f>
        <v>9250</v>
      </c>
      <c r="F41" s="103">
        <f>SUM(F21:F25)</f>
        <v>0</v>
      </c>
      <c r="G41" s="172" t="s">
        <v>51</v>
      </c>
      <c r="H41" s="69">
        <f>SUM(H36:H40)</f>
        <v>0</v>
      </c>
      <c r="I41" s="103">
        <f>SUM(I36:I40)</f>
        <v>0</v>
      </c>
      <c r="J41" s="172" t="s">
        <v>51</v>
      </c>
      <c r="K41" s="69"/>
      <c r="L41" s="103"/>
      <c r="M41" s="172" t="s">
        <v>51</v>
      </c>
      <c r="N41" s="69">
        <f>SUM(N21)</f>
        <v>1450</v>
      </c>
      <c r="O41" s="70">
        <f>SUM(O21)</f>
        <v>0</v>
      </c>
      <c r="Q41"/>
    </row>
    <row r="42" spans="1:17" s="3" customFormat="1" x14ac:dyDescent="0.15">
      <c r="A42" s="326" t="s">
        <v>192</v>
      </c>
      <c r="B42" s="327"/>
      <c r="C42" s="327"/>
      <c r="D42" s="327"/>
      <c r="E42" s="327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平成29年6月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B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D4+D19+D30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ht="20.100000000000001" customHeight="1" x14ac:dyDescent="0.15">
      <c r="A4" s="49" t="s">
        <v>563</v>
      </c>
      <c r="B4" s="50">
        <f>B18+E18+K18+N18+H18</f>
        <v>26650</v>
      </c>
      <c r="C4" s="9" t="s">
        <v>191</v>
      </c>
      <c r="D4" s="8">
        <f>C18+F18+I18+L18+O18</f>
        <v>0</v>
      </c>
      <c r="E4" s="7" t="s">
        <v>190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7" t="s">
        <v>7</v>
      </c>
      <c r="D6" s="66" t="s">
        <v>15</v>
      </c>
      <c r="E6" s="63" t="s">
        <v>16</v>
      </c>
      <c r="F6" s="67" t="s">
        <v>7</v>
      </c>
      <c r="G6" s="66" t="s">
        <v>15</v>
      </c>
      <c r="H6" s="63" t="s">
        <v>16</v>
      </c>
      <c r="I6" s="67" t="s">
        <v>7</v>
      </c>
      <c r="J6" s="66" t="s">
        <v>15</v>
      </c>
      <c r="K6" s="63" t="s">
        <v>16</v>
      </c>
      <c r="L6" s="67" t="s">
        <v>7</v>
      </c>
      <c r="M6" s="66" t="s">
        <v>15</v>
      </c>
      <c r="N6" s="63" t="s">
        <v>16</v>
      </c>
      <c r="O6" s="67" t="s">
        <v>7</v>
      </c>
      <c r="P6" s="4"/>
      <c r="Q6" s="2"/>
    </row>
    <row r="7" spans="1:17" ht="17.100000000000001" customHeight="1" x14ac:dyDescent="0.15">
      <c r="A7" s="18" t="s">
        <v>564</v>
      </c>
      <c r="B7" s="23">
        <v>2100</v>
      </c>
      <c r="C7" s="22"/>
      <c r="D7" s="19" t="s">
        <v>570</v>
      </c>
      <c r="E7" s="23">
        <v>11250</v>
      </c>
      <c r="F7" s="20"/>
      <c r="G7" s="29" t="s">
        <v>581</v>
      </c>
      <c r="H7" s="23">
        <v>750</v>
      </c>
      <c r="I7" s="21"/>
      <c r="J7" s="19" t="s">
        <v>564</v>
      </c>
      <c r="K7" s="23">
        <v>600</v>
      </c>
      <c r="L7" s="33"/>
      <c r="M7" s="19" t="s">
        <v>564</v>
      </c>
      <c r="N7" s="23">
        <v>1050</v>
      </c>
      <c r="O7" s="33"/>
    </row>
    <row r="8" spans="1:17" ht="17.100000000000001" customHeight="1" x14ac:dyDescent="0.15">
      <c r="A8" s="18" t="s">
        <v>656</v>
      </c>
      <c r="B8" s="23">
        <v>1800</v>
      </c>
      <c r="C8" s="22"/>
      <c r="D8" s="19" t="s">
        <v>571</v>
      </c>
      <c r="E8" s="23">
        <v>1750</v>
      </c>
      <c r="F8" s="20"/>
      <c r="G8" s="29" t="s">
        <v>582</v>
      </c>
      <c r="H8" s="23">
        <v>700</v>
      </c>
      <c r="I8" s="21"/>
      <c r="J8" s="18" t="s">
        <v>573</v>
      </c>
      <c r="K8" s="23" t="s">
        <v>584</v>
      </c>
      <c r="L8" s="33"/>
      <c r="M8" s="19" t="s">
        <v>575</v>
      </c>
      <c r="N8" s="23" t="s">
        <v>129</v>
      </c>
      <c r="O8" s="33"/>
    </row>
    <row r="9" spans="1:17" ht="17.100000000000001" customHeight="1" x14ac:dyDescent="0.15">
      <c r="A9" s="18" t="s">
        <v>565</v>
      </c>
      <c r="B9" s="23">
        <v>550</v>
      </c>
      <c r="C9" s="22"/>
      <c r="D9" s="19" t="s">
        <v>572</v>
      </c>
      <c r="E9" s="23">
        <v>1700</v>
      </c>
      <c r="F9" s="20"/>
      <c r="G9" s="18" t="s">
        <v>573</v>
      </c>
      <c r="H9" s="23" t="s">
        <v>129</v>
      </c>
      <c r="I9" s="21"/>
      <c r="J9" s="18" t="s">
        <v>574</v>
      </c>
      <c r="K9" s="23" t="s">
        <v>584</v>
      </c>
      <c r="L9" s="33"/>
      <c r="M9" s="19"/>
      <c r="N9" s="23"/>
      <c r="O9" s="33"/>
    </row>
    <row r="10" spans="1:17" ht="17.100000000000001" customHeight="1" x14ac:dyDescent="0.15">
      <c r="A10" s="18" t="s">
        <v>583</v>
      </c>
      <c r="B10" s="23">
        <v>450</v>
      </c>
      <c r="C10" s="22"/>
      <c r="D10" s="18" t="s">
        <v>573</v>
      </c>
      <c r="E10" s="23" t="s">
        <v>129</v>
      </c>
      <c r="F10" s="20"/>
      <c r="G10" s="18" t="s">
        <v>574</v>
      </c>
      <c r="H10" s="23" t="s">
        <v>129</v>
      </c>
      <c r="I10" s="21"/>
      <c r="J10" s="18" t="s">
        <v>575</v>
      </c>
      <c r="K10" s="23" t="s">
        <v>584</v>
      </c>
      <c r="L10" s="33"/>
      <c r="M10" s="19"/>
      <c r="N10" s="23"/>
      <c r="O10" s="33"/>
    </row>
    <row r="11" spans="1:17" ht="17.100000000000001" customHeight="1" x14ac:dyDescent="0.15">
      <c r="A11" s="138" t="s">
        <v>681</v>
      </c>
      <c r="B11" s="23">
        <v>550</v>
      </c>
      <c r="C11" s="22"/>
      <c r="D11" s="18" t="s">
        <v>574</v>
      </c>
      <c r="E11" s="23" t="s">
        <v>129</v>
      </c>
      <c r="F11" s="20"/>
      <c r="G11" s="18" t="s">
        <v>575</v>
      </c>
      <c r="H11" s="23" t="s">
        <v>129</v>
      </c>
      <c r="I11" s="21"/>
      <c r="J11" s="51" t="s">
        <v>576</v>
      </c>
      <c r="K11" s="23" t="s">
        <v>584</v>
      </c>
      <c r="L11" s="33"/>
      <c r="M11" s="19"/>
      <c r="N11" s="23"/>
      <c r="O11" s="33"/>
    </row>
    <row r="12" spans="1:17" ht="17.100000000000001" customHeight="1" x14ac:dyDescent="0.15">
      <c r="A12" s="18" t="s">
        <v>566</v>
      </c>
      <c r="B12" s="23">
        <v>650</v>
      </c>
      <c r="C12" s="22"/>
      <c r="D12" s="18" t="s">
        <v>575</v>
      </c>
      <c r="E12" s="23" t="s">
        <v>129</v>
      </c>
      <c r="F12" s="20"/>
      <c r="G12" s="51" t="s">
        <v>576</v>
      </c>
      <c r="H12" s="23" t="s">
        <v>129</v>
      </c>
      <c r="I12" s="21"/>
      <c r="J12" s="18" t="s">
        <v>577</v>
      </c>
      <c r="K12" s="23" t="s">
        <v>584</v>
      </c>
      <c r="L12" s="33"/>
      <c r="M12" s="19"/>
      <c r="N12" s="23"/>
      <c r="O12" s="33"/>
    </row>
    <row r="13" spans="1:17" ht="17.100000000000001" customHeight="1" x14ac:dyDescent="0.15">
      <c r="A13" s="18" t="s">
        <v>567</v>
      </c>
      <c r="B13" s="23">
        <v>900</v>
      </c>
      <c r="C13" s="22"/>
      <c r="D13" s="51" t="s">
        <v>576</v>
      </c>
      <c r="E13" s="23" t="s">
        <v>129</v>
      </c>
      <c r="F13" s="20"/>
      <c r="G13" s="18" t="s">
        <v>577</v>
      </c>
      <c r="H13" s="23" t="s">
        <v>129</v>
      </c>
      <c r="I13" s="21"/>
      <c r="J13" s="18" t="s">
        <v>578</v>
      </c>
      <c r="K13" s="23" t="s">
        <v>584</v>
      </c>
      <c r="L13" s="33"/>
      <c r="M13" s="19"/>
      <c r="N13" s="23"/>
      <c r="O13" s="33"/>
    </row>
    <row r="14" spans="1:17" ht="17.100000000000001" customHeight="1" x14ac:dyDescent="0.15">
      <c r="A14" s="168" t="s">
        <v>568</v>
      </c>
      <c r="B14" s="23">
        <v>650</v>
      </c>
      <c r="C14" s="22"/>
      <c r="D14" s="18" t="s">
        <v>577</v>
      </c>
      <c r="E14" s="23" t="s">
        <v>129</v>
      </c>
      <c r="F14" s="20"/>
      <c r="G14" s="18" t="s">
        <v>578</v>
      </c>
      <c r="H14" s="23" t="s">
        <v>129</v>
      </c>
      <c r="I14" s="21"/>
      <c r="J14" s="51" t="s">
        <v>579</v>
      </c>
      <c r="K14" s="23" t="s">
        <v>584</v>
      </c>
      <c r="L14" s="33"/>
      <c r="M14" s="19"/>
      <c r="N14" s="23"/>
      <c r="O14" s="33"/>
    </row>
    <row r="15" spans="1:17" ht="17.100000000000001" customHeight="1" x14ac:dyDescent="0.15">
      <c r="A15" s="39" t="s">
        <v>569</v>
      </c>
      <c r="B15" s="40">
        <v>1200</v>
      </c>
      <c r="C15" s="44"/>
      <c r="D15" s="18" t="s">
        <v>578</v>
      </c>
      <c r="E15" s="23" t="s">
        <v>129</v>
      </c>
      <c r="F15" s="41"/>
      <c r="G15" s="51" t="s">
        <v>579</v>
      </c>
      <c r="H15" s="23" t="s">
        <v>129</v>
      </c>
      <c r="I15" s="45"/>
      <c r="J15" s="39" t="s">
        <v>580</v>
      </c>
      <c r="K15" s="23" t="s">
        <v>584</v>
      </c>
      <c r="L15" s="46"/>
      <c r="M15" s="43"/>
      <c r="N15" s="40"/>
      <c r="O15" s="46"/>
    </row>
    <row r="16" spans="1:17" ht="17.100000000000001" customHeight="1" x14ac:dyDescent="0.15">
      <c r="A16" s="18"/>
      <c r="B16" s="23"/>
      <c r="C16" s="22"/>
      <c r="D16" s="51" t="s">
        <v>579</v>
      </c>
      <c r="E16" s="23" t="s">
        <v>129</v>
      </c>
      <c r="F16" s="20"/>
      <c r="G16" s="39" t="s">
        <v>580</v>
      </c>
      <c r="H16" s="23" t="s">
        <v>129</v>
      </c>
      <c r="I16" s="21"/>
      <c r="J16" s="19"/>
      <c r="K16" s="23"/>
      <c r="L16" s="33"/>
      <c r="M16" s="19"/>
      <c r="N16" s="23"/>
      <c r="O16" s="33"/>
    </row>
    <row r="17" spans="1:17" ht="17.100000000000001" customHeight="1" x14ac:dyDescent="0.15">
      <c r="A17" s="114"/>
      <c r="B17" s="110"/>
      <c r="C17" s="115"/>
      <c r="D17" s="39" t="s">
        <v>580</v>
      </c>
      <c r="E17" s="110" t="s">
        <v>129</v>
      </c>
      <c r="F17" s="117"/>
      <c r="G17" s="118"/>
      <c r="H17" s="110"/>
      <c r="I17" s="119"/>
      <c r="J17" s="116"/>
      <c r="K17" s="110"/>
      <c r="L17" s="120"/>
      <c r="M17" s="116"/>
      <c r="N17" s="110"/>
      <c r="O17" s="120"/>
    </row>
    <row r="18" spans="1:17" s="3" customFormat="1" ht="20.100000000000001" customHeight="1" x14ac:dyDescent="0.15">
      <c r="A18" s="171" t="s">
        <v>51</v>
      </c>
      <c r="B18" s="69">
        <f>SUM(B7:B15)</f>
        <v>8850</v>
      </c>
      <c r="C18" s="70">
        <f>SUM(C7:C15)</f>
        <v>0</v>
      </c>
      <c r="D18" s="123" t="s">
        <v>51</v>
      </c>
      <c r="E18" s="69">
        <f>SUM(E7:E15)</f>
        <v>14700</v>
      </c>
      <c r="F18" s="70">
        <f>SUM(F7:F9)</f>
        <v>0</v>
      </c>
      <c r="G18" s="123" t="s">
        <v>51</v>
      </c>
      <c r="H18" s="69">
        <f>SUM(H7:H8)</f>
        <v>1450</v>
      </c>
      <c r="I18" s="70">
        <f>SUM(I7:I8)</f>
        <v>0</v>
      </c>
      <c r="J18" s="123" t="s">
        <v>51</v>
      </c>
      <c r="K18" s="69">
        <f>SUM(K7:K15)</f>
        <v>600</v>
      </c>
      <c r="L18" s="70">
        <f>SUM(L7)</f>
        <v>0</v>
      </c>
      <c r="M18" s="123" t="s">
        <v>51</v>
      </c>
      <c r="N18" s="69">
        <f>SUM(N7:N15)</f>
        <v>1050</v>
      </c>
      <c r="O18" s="70">
        <f>SUM(O7)</f>
        <v>0</v>
      </c>
      <c r="Q18"/>
    </row>
    <row r="19" spans="1:17" s="3" customFormat="1" ht="20.100000000000001" customHeight="1" x14ac:dyDescent="0.15">
      <c r="A19" s="49" t="s">
        <v>585</v>
      </c>
      <c r="B19" s="50">
        <f>B29+E29+H29+N29</f>
        <v>11000</v>
      </c>
      <c r="C19" s="9" t="s">
        <v>191</v>
      </c>
      <c r="D19" s="8">
        <f>C29+F29+O29</f>
        <v>0</v>
      </c>
      <c r="E19" s="7" t="s">
        <v>190</v>
      </c>
      <c r="F19" s="12"/>
      <c r="G19" s="13"/>
      <c r="H19" s="14"/>
      <c r="I19" s="14"/>
      <c r="J19" s="15"/>
      <c r="K19" s="14"/>
      <c r="L19" s="14"/>
      <c r="M19" s="16"/>
      <c r="N19" s="14"/>
      <c r="O19" s="14"/>
      <c r="Q19"/>
    </row>
    <row r="20" spans="1:17" ht="14.1" customHeight="1" x14ac:dyDescent="0.15">
      <c r="A20" s="62" t="s">
        <v>15</v>
      </c>
      <c r="B20" s="63" t="s">
        <v>16</v>
      </c>
      <c r="C20" s="99" t="s">
        <v>7</v>
      </c>
      <c r="D20" s="65" t="s">
        <v>15</v>
      </c>
      <c r="E20" s="63" t="s">
        <v>16</v>
      </c>
      <c r="F20" s="99" t="s">
        <v>7</v>
      </c>
      <c r="G20" s="65" t="s">
        <v>15</v>
      </c>
      <c r="H20" s="63" t="s">
        <v>16</v>
      </c>
      <c r="I20" s="99" t="s">
        <v>7</v>
      </c>
      <c r="J20" s="65" t="s">
        <v>15</v>
      </c>
      <c r="K20" s="63" t="s">
        <v>16</v>
      </c>
      <c r="L20" s="99" t="s">
        <v>7</v>
      </c>
      <c r="M20" s="65" t="s">
        <v>15</v>
      </c>
      <c r="N20" s="63" t="s">
        <v>16</v>
      </c>
      <c r="O20" s="67" t="s">
        <v>7</v>
      </c>
    </row>
    <row r="21" spans="1:17" ht="17.100000000000001" customHeight="1" x14ac:dyDescent="0.15">
      <c r="A21" s="53" t="s">
        <v>586</v>
      </c>
      <c r="B21" s="54">
        <v>750</v>
      </c>
      <c r="C21" s="100"/>
      <c r="D21" s="97" t="s">
        <v>593</v>
      </c>
      <c r="E21" s="54">
        <v>1100</v>
      </c>
      <c r="F21" s="100"/>
      <c r="G21" s="104" t="s">
        <v>600</v>
      </c>
      <c r="H21" s="54" t="s">
        <v>129</v>
      </c>
      <c r="I21" s="100"/>
      <c r="J21" s="104" t="s">
        <v>600</v>
      </c>
      <c r="K21" s="54" t="s">
        <v>129</v>
      </c>
      <c r="L21" s="109"/>
      <c r="M21" s="97" t="s">
        <v>600</v>
      </c>
      <c r="N21" s="54" t="s">
        <v>130</v>
      </c>
      <c r="O21" s="58"/>
    </row>
    <row r="22" spans="1:17" ht="17.100000000000001" customHeight="1" x14ac:dyDescent="0.15">
      <c r="A22" s="95" t="s">
        <v>587</v>
      </c>
      <c r="B22" s="23">
        <v>400</v>
      </c>
      <c r="C22" s="101"/>
      <c r="D22" s="95" t="s">
        <v>594</v>
      </c>
      <c r="E22" s="23" t="s">
        <v>129</v>
      </c>
      <c r="F22" s="101"/>
      <c r="G22" s="95" t="s">
        <v>594</v>
      </c>
      <c r="H22" s="23" t="s">
        <v>129</v>
      </c>
      <c r="I22" s="101"/>
      <c r="J22" s="95" t="s">
        <v>594</v>
      </c>
      <c r="K22" s="23" t="s">
        <v>129</v>
      </c>
      <c r="L22" s="96"/>
      <c r="M22" s="108" t="s">
        <v>594</v>
      </c>
      <c r="N22" s="23" t="s">
        <v>129</v>
      </c>
      <c r="O22" s="96"/>
    </row>
    <row r="23" spans="1:17" ht="17.100000000000001" customHeight="1" x14ac:dyDescent="0.15">
      <c r="A23" s="95" t="s">
        <v>588</v>
      </c>
      <c r="B23" s="23">
        <v>600</v>
      </c>
      <c r="C23" s="101"/>
      <c r="D23" s="95" t="s">
        <v>595</v>
      </c>
      <c r="E23" s="23" t="s">
        <v>129</v>
      </c>
      <c r="F23" s="101"/>
      <c r="G23" s="95" t="s">
        <v>595</v>
      </c>
      <c r="H23" s="23" t="s">
        <v>129</v>
      </c>
      <c r="I23" s="101"/>
      <c r="J23" s="95" t="s">
        <v>595</v>
      </c>
      <c r="K23" s="23" t="s">
        <v>129</v>
      </c>
      <c r="L23" s="96"/>
      <c r="M23" s="108" t="s">
        <v>596</v>
      </c>
      <c r="N23" s="23">
        <v>500</v>
      </c>
      <c r="O23" s="96"/>
    </row>
    <row r="24" spans="1:17" ht="17.100000000000001" customHeight="1" x14ac:dyDescent="0.15">
      <c r="A24" s="95" t="s">
        <v>589</v>
      </c>
      <c r="B24" s="23">
        <v>2200</v>
      </c>
      <c r="C24" s="101"/>
      <c r="D24" s="95" t="s">
        <v>596</v>
      </c>
      <c r="E24" s="23" t="s">
        <v>129</v>
      </c>
      <c r="F24" s="101"/>
      <c r="G24" s="95" t="s">
        <v>596</v>
      </c>
      <c r="H24" s="23" t="s">
        <v>129</v>
      </c>
      <c r="I24" s="101"/>
      <c r="J24" s="95" t="s">
        <v>596</v>
      </c>
      <c r="K24" s="23" t="s">
        <v>129</v>
      </c>
      <c r="L24" s="96"/>
      <c r="M24" s="108" t="s">
        <v>601</v>
      </c>
      <c r="N24" s="23">
        <v>150</v>
      </c>
      <c r="O24" s="96"/>
    </row>
    <row r="25" spans="1:17" ht="17.100000000000001" customHeight="1" x14ac:dyDescent="0.15">
      <c r="A25" s="95" t="s">
        <v>590</v>
      </c>
      <c r="B25" s="23">
        <v>900</v>
      </c>
      <c r="C25" s="101"/>
      <c r="D25" s="95" t="s">
        <v>599</v>
      </c>
      <c r="E25" s="23" t="s">
        <v>129</v>
      </c>
      <c r="F25" s="101"/>
      <c r="G25" s="95" t="s">
        <v>599</v>
      </c>
      <c r="H25" s="23" t="s">
        <v>129</v>
      </c>
      <c r="I25" s="101"/>
      <c r="J25" s="95" t="s">
        <v>599</v>
      </c>
      <c r="K25" s="23" t="s">
        <v>129</v>
      </c>
      <c r="L25" s="96"/>
      <c r="M25" s="108" t="s">
        <v>597</v>
      </c>
      <c r="N25" s="23" t="s">
        <v>129</v>
      </c>
      <c r="O25" s="96"/>
    </row>
    <row r="26" spans="1:17" ht="17.100000000000001" customHeight="1" x14ac:dyDescent="0.15">
      <c r="A26" s="95" t="s">
        <v>602</v>
      </c>
      <c r="B26" s="23">
        <v>2250</v>
      </c>
      <c r="C26" s="101"/>
      <c r="D26" s="95" t="s">
        <v>603</v>
      </c>
      <c r="E26" s="23" t="s">
        <v>129</v>
      </c>
      <c r="F26" s="101"/>
      <c r="G26" s="95" t="s">
        <v>603</v>
      </c>
      <c r="H26" s="23" t="s">
        <v>129</v>
      </c>
      <c r="I26" s="101"/>
      <c r="J26" s="95" t="s">
        <v>603</v>
      </c>
      <c r="K26" s="23" t="s">
        <v>129</v>
      </c>
      <c r="L26" s="96"/>
      <c r="M26" s="108"/>
      <c r="N26" s="23"/>
      <c r="O26" s="96"/>
    </row>
    <row r="27" spans="1:17" ht="17.100000000000001" customHeight="1" x14ac:dyDescent="0.15">
      <c r="A27" s="95" t="s">
        <v>591</v>
      </c>
      <c r="B27" s="23">
        <v>1050</v>
      </c>
      <c r="C27" s="101"/>
      <c r="D27" s="95" t="s">
        <v>597</v>
      </c>
      <c r="E27" s="23" t="s">
        <v>129</v>
      </c>
      <c r="F27" s="101"/>
      <c r="G27" s="95" t="s">
        <v>597</v>
      </c>
      <c r="H27" s="23" t="s">
        <v>129</v>
      </c>
      <c r="I27" s="101"/>
      <c r="J27" s="95" t="s">
        <v>597</v>
      </c>
      <c r="K27" s="23" t="s">
        <v>129</v>
      </c>
      <c r="L27" s="96"/>
      <c r="M27" s="108"/>
      <c r="N27" s="23"/>
      <c r="O27" s="96"/>
    </row>
    <row r="28" spans="1:17" ht="17.100000000000001" customHeight="1" x14ac:dyDescent="0.15">
      <c r="A28" s="95" t="s">
        <v>592</v>
      </c>
      <c r="B28" s="23">
        <v>1100</v>
      </c>
      <c r="C28" s="101"/>
      <c r="D28" s="95" t="s">
        <v>598</v>
      </c>
      <c r="E28" s="23" t="s">
        <v>129</v>
      </c>
      <c r="F28" s="101"/>
      <c r="G28" s="95" t="s">
        <v>598</v>
      </c>
      <c r="H28" s="23" t="s">
        <v>129</v>
      </c>
      <c r="I28" s="101"/>
      <c r="J28" s="95" t="s">
        <v>598</v>
      </c>
      <c r="K28" s="23" t="s">
        <v>129</v>
      </c>
      <c r="L28" s="96"/>
      <c r="M28" s="108"/>
      <c r="N28" s="23"/>
      <c r="O28" s="96"/>
    </row>
    <row r="29" spans="1:17" s="3" customFormat="1" ht="20.100000000000001" customHeight="1" x14ac:dyDescent="0.15">
      <c r="A29" s="171" t="s">
        <v>51</v>
      </c>
      <c r="B29" s="69">
        <f>SUM(B21:B28)</f>
        <v>9250</v>
      </c>
      <c r="C29" s="103">
        <f>SUM(C21:C28)</f>
        <v>0</v>
      </c>
      <c r="D29" s="172" t="s">
        <v>51</v>
      </c>
      <c r="E29" s="69">
        <f>SUM(E21:E28)</f>
        <v>1100</v>
      </c>
      <c r="F29" s="103">
        <f>SUM(F21)</f>
        <v>0</v>
      </c>
      <c r="G29" s="172" t="s">
        <v>51</v>
      </c>
      <c r="H29" s="69">
        <f>SUM(H21:H28)</f>
        <v>0</v>
      </c>
      <c r="I29" s="103">
        <f>SUM(I21:I28)</f>
        <v>0</v>
      </c>
      <c r="J29" s="172" t="s">
        <v>51</v>
      </c>
      <c r="K29" s="69"/>
      <c r="L29" s="103"/>
      <c r="M29" s="172" t="s">
        <v>51</v>
      </c>
      <c r="N29" s="69">
        <f>SUM(N21:N28)</f>
        <v>650</v>
      </c>
      <c r="O29" s="70">
        <f>SUM(O23:O24)</f>
        <v>0</v>
      </c>
      <c r="Q29"/>
    </row>
    <row r="30" spans="1:17" s="3" customFormat="1" ht="20.100000000000001" customHeight="1" x14ac:dyDescent="0.15">
      <c r="A30" s="49" t="s">
        <v>604</v>
      </c>
      <c r="B30" s="50">
        <f>B40+E40+H40+K40+N40</f>
        <v>8350</v>
      </c>
      <c r="C30" s="9" t="s">
        <v>191</v>
      </c>
      <c r="D30" s="8">
        <f>C40+F40+I40+L40+O40</f>
        <v>0</v>
      </c>
      <c r="E30" s="7" t="s">
        <v>190</v>
      </c>
      <c r="F30" s="12"/>
      <c r="G30" s="13"/>
      <c r="H30" s="14"/>
      <c r="I30" s="14"/>
      <c r="J30" s="15"/>
      <c r="K30" s="14"/>
      <c r="L30" s="14"/>
      <c r="M30" s="16"/>
      <c r="N30" s="14"/>
      <c r="O30" s="14"/>
      <c r="Q30"/>
    </row>
    <row r="31" spans="1:17" ht="14.1" customHeight="1" x14ac:dyDescent="0.15">
      <c r="A31" s="62" t="s">
        <v>15</v>
      </c>
      <c r="B31" s="63" t="s">
        <v>16</v>
      </c>
      <c r="C31" s="64" t="s">
        <v>7</v>
      </c>
      <c r="D31" s="66" t="s">
        <v>15</v>
      </c>
      <c r="E31" s="63" t="s">
        <v>16</v>
      </c>
      <c r="F31" s="67" t="s">
        <v>7</v>
      </c>
      <c r="G31" s="65" t="s">
        <v>15</v>
      </c>
      <c r="H31" s="63" t="s">
        <v>16</v>
      </c>
      <c r="I31" s="64" t="s">
        <v>7</v>
      </c>
      <c r="J31" s="66" t="s">
        <v>15</v>
      </c>
      <c r="K31" s="63" t="s">
        <v>16</v>
      </c>
      <c r="L31" s="67" t="s">
        <v>7</v>
      </c>
      <c r="M31" s="66" t="s">
        <v>15</v>
      </c>
      <c r="N31" s="63" t="s">
        <v>16</v>
      </c>
      <c r="O31" s="67" t="s">
        <v>7</v>
      </c>
      <c r="P31" s="4"/>
      <c r="Q31" s="2"/>
    </row>
    <row r="32" spans="1:17" s="3" customFormat="1" ht="17.100000000000001" customHeight="1" x14ac:dyDescent="0.15">
      <c r="A32" s="18" t="s">
        <v>678</v>
      </c>
      <c r="B32" s="23">
        <v>900</v>
      </c>
      <c r="C32" s="22"/>
      <c r="D32" s="18" t="s">
        <v>665</v>
      </c>
      <c r="E32" s="23">
        <v>2000</v>
      </c>
      <c r="F32" s="20"/>
      <c r="G32" s="29" t="s">
        <v>605</v>
      </c>
      <c r="H32" s="23" t="s">
        <v>129</v>
      </c>
      <c r="I32" s="21"/>
      <c r="J32" s="121" t="s">
        <v>605</v>
      </c>
      <c r="K32" s="23">
        <v>600</v>
      </c>
      <c r="L32" s="33"/>
      <c r="M32" s="19" t="s">
        <v>605</v>
      </c>
      <c r="N32" s="23" t="s">
        <v>130</v>
      </c>
      <c r="O32" s="33"/>
      <c r="Q32"/>
    </row>
    <row r="33" spans="1:17" s="3" customFormat="1" ht="17.100000000000001" customHeight="1" x14ac:dyDescent="0.15">
      <c r="A33" s="18" t="s">
        <v>606</v>
      </c>
      <c r="B33" s="23">
        <v>3800</v>
      </c>
      <c r="C33" s="22"/>
      <c r="D33" s="18" t="s">
        <v>612</v>
      </c>
      <c r="E33" s="23" t="s">
        <v>129</v>
      </c>
      <c r="F33" s="20"/>
      <c r="G33" s="29" t="s">
        <v>618</v>
      </c>
      <c r="H33" s="23" t="s">
        <v>129</v>
      </c>
      <c r="I33" s="21"/>
      <c r="J33" s="121" t="s">
        <v>618</v>
      </c>
      <c r="K33" s="23" t="s">
        <v>129</v>
      </c>
      <c r="L33" s="33"/>
      <c r="M33" s="19" t="s">
        <v>612</v>
      </c>
      <c r="N33" s="23">
        <v>150</v>
      </c>
      <c r="O33" s="33"/>
      <c r="Q33"/>
    </row>
    <row r="34" spans="1:17" s="3" customFormat="1" ht="17.100000000000001" customHeight="1" x14ac:dyDescent="0.15">
      <c r="A34" s="18" t="s">
        <v>607</v>
      </c>
      <c r="B34" s="23">
        <v>350</v>
      </c>
      <c r="C34" s="22"/>
      <c r="D34" s="18" t="s">
        <v>613</v>
      </c>
      <c r="E34" s="23" t="s">
        <v>129</v>
      </c>
      <c r="F34" s="20"/>
      <c r="G34" s="29" t="s">
        <v>613</v>
      </c>
      <c r="H34" s="23" t="s">
        <v>129</v>
      </c>
      <c r="I34" s="21"/>
      <c r="J34" s="121" t="s">
        <v>613</v>
      </c>
      <c r="K34" s="23" t="s">
        <v>129</v>
      </c>
      <c r="L34" s="33"/>
      <c r="M34" s="19" t="s">
        <v>613</v>
      </c>
      <c r="N34" s="23">
        <v>100</v>
      </c>
      <c r="O34" s="33"/>
      <c r="Q34"/>
    </row>
    <row r="35" spans="1:17" s="3" customFormat="1" ht="17.100000000000001" customHeight="1" x14ac:dyDescent="0.15">
      <c r="A35" s="18" t="s">
        <v>608</v>
      </c>
      <c r="B35" s="23">
        <v>150</v>
      </c>
      <c r="C35" s="22"/>
      <c r="D35" s="18" t="s">
        <v>614</v>
      </c>
      <c r="E35" s="23" t="s">
        <v>129</v>
      </c>
      <c r="F35" s="20"/>
      <c r="G35" s="29" t="s">
        <v>619</v>
      </c>
      <c r="H35" s="23" t="s">
        <v>129</v>
      </c>
      <c r="I35" s="21"/>
      <c r="J35" s="121" t="s">
        <v>619</v>
      </c>
      <c r="K35" s="23" t="s">
        <v>129</v>
      </c>
      <c r="L35" s="33"/>
      <c r="M35" s="19"/>
      <c r="N35" s="23"/>
      <c r="O35" s="33"/>
      <c r="Q35"/>
    </row>
    <row r="36" spans="1:17" s="3" customFormat="1" ht="17.100000000000001" customHeight="1" x14ac:dyDescent="0.15">
      <c r="A36" s="18" t="s">
        <v>609</v>
      </c>
      <c r="B36" s="23">
        <v>100</v>
      </c>
      <c r="C36" s="22"/>
      <c r="D36" s="18" t="s">
        <v>615</v>
      </c>
      <c r="E36" s="23" t="s">
        <v>129</v>
      </c>
      <c r="F36" s="20"/>
      <c r="G36" s="29" t="s">
        <v>617</v>
      </c>
      <c r="H36" s="23" t="s">
        <v>129</v>
      </c>
      <c r="I36" s="21"/>
      <c r="J36" s="121" t="s">
        <v>617</v>
      </c>
      <c r="K36" s="23" t="s">
        <v>129</v>
      </c>
      <c r="L36" s="33"/>
      <c r="M36" s="19"/>
      <c r="N36" s="23"/>
      <c r="O36" s="33"/>
      <c r="Q36"/>
    </row>
    <row r="37" spans="1:17" s="3" customFormat="1" ht="17.100000000000001" customHeight="1" x14ac:dyDescent="0.15">
      <c r="A37" s="18" t="s">
        <v>610</v>
      </c>
      <c r="B37" s="23">
        <v>100</v>
      </c>
      <c r="C37" s="22"/>
      <c r="D37" s="18" t="s">
        <v>616</v>
      </c>
      <c r="E37" s="23" t="s">
        <v>129</v>
      </c>
      <c r="F37" s="20"/>
      <c r="G37" s="29"/>
      <c r="H37" s="23"/>
      <c r="I37" s="21"/>
      <c r="J37" s="19"/>
      <c r="K37" s="23"/>
      <c r="L37" s="33"/>
      <c r="M37" s="19"/>
      <c r="N37" s="23"/>
      <c r="O37" s="33"/>
      <c r="Q37"/>
    </row>
    <row r="38" spans="1:17" s="3" customFormat="1" ht="17.100000000000001" customHeight="1" x14ac:dyDescent="0.15">
      <c r="A38" s="18" t="s">
        <v>611</v>
      </c>
      <c r="B38" s="23">
        <v>100</v>
      </c>
      <c r="C38" s="22"/>
      <c r="D38" s="18" t="s">
        <v>617</v>
      </c>
      <c r="E38" s="23" t="s">
        <v>129</v>
      </c>
      <c r="F38" s="20"/>
      <c r="G38" s="29"/>
      <c r="H38" s="23"/>
      <c r="I38" s="21"/>
      <c r="J38" s="19"/>
      <c r="K38" s="23"/>
      <c r="L38" s="33"/>
      <c r="M38" s="19"/>
      <c r="N38" s="23"/>
      <c r="O38" s="33"/>
      <c r="Q38"/>
    </row>
    <row r="39" spans="1:17" s="3" customFormat="1" ht="17.100000000000001" customHeight="1" x14ac:dyDescent="0.15">
      <c r="A39" s="18"/>
      <c r="B39" s="23"/>
      <c r="C39" s="22"/>
      <c r="D39" s="19"/>
      <c r="E39" s="23"/>
      <c r="F39" s="20"/>
      <c r="G39" s="29"/>
      <c r="H39" s="23"/>
      <c r="I39" s="21"/>
      <c r="J39" s="19"/>
      <c r="K39" s="23"/>
      <c r="L39" s="33"/>
      <c r="M39" s="19"/>
      <c r="N39" s="23"/>
      <c r="O39" s="33"/>
      <c r="Q39"/>
    </row>
    <row r="40" spans="1:17" s="3" customFormat="1" ht="20.100000000000001" customHeight="1" x14ac:dyDescent="0.15">
      <c r="A40" s="68" t="s">
        <v>51</v>
      </c>
      <c r="B40" s="69">
        <f>SUM(B32:B39)</f>
        <v>5500</v>
      </c>
      <c r="C40" s="103">
        <f>SUM(C32:C38)</f>
        <v>0</v>
      </c>
      <c r="D40" s="172" t="s">
        <v>51</v>
      </c>
      <c r="E40" s="69">
        <f>SUM(E32:E39)</f>
        <v>2000</v>
      </c>
      <c r="F40" s="103">
        <f>SUM(F32)</f>
        <v>0</v>
      </c>
      <c r="G40" s="172" t="s">
        <v>51</v>
      </c>
      <c r="H40" s="69">
        <f>SUM(H32:H39)</f>
        <v>0</v>
      </c>
      <c r="I40" s="103">
        <f>SUM(I32)</f>
        <v>0</v>
      </c>
      <c r="J40" s="172" t="s">
        <v>51</v>
      </c>
      <c r="K40" s="69">
        <f>SUM(K32)</f>
        <v>600</v>
      </c>
      <c r="L40" s="103">
        <f>SUM(L32)</f>
        <v>0</v>
      </c>
      <c r="M40" s="172" t="s">
        <v>51</v>
      </c>
      <c r="N40" s="69">
        <f>SUM(N32:N39)</f>
        <v>250</v>
      </c>
      <c r="O40" s="70">
        <f>SUM(O33:O34)</f>
        <v>0</v>
      </c>
      <c r="Q40"/>
    </row>
    <row r="41" spans="1:17" s="3" customFormat="1" x14ac:dyDescent="0.15">
      <c r="A41" s="326" t="s">
        <v>192</v>
      </c>
      <c r="B41" s="327"/>
      <c r="C41" s="327"/>
      <c r="D41" s="327"/>
      <c r="E41" s="327"/>
      <c r="F41" s="342" t="s">
        <v>409</v>
      </c>
      <c r="G41" s="342"/>
      <c r="H41" s="342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&amp;C&amp;8&amp;P&amp;R&amp;8㈱岐阜折込センター　平成29年6月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sqref="A1:B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2" t="s">
        <v>8</v>
      </c>
      <c r="B1" s="290"/>
      <c r="C1" s="290"/>
      <c r="D1" s="287"/>
      <c r="E1" s="334" t="s">
        <v>10</v>
      </c>
      <c r="F1" s="308"/>
      <c r="G1" s="309"/>
      <c r="H1" s="328" t="s">
        <v>11</v>
      </c>
      <c r="I1" s="336"/>
      <c r="J1" s="329"/>
      <c r="K1" s="122" t="s">
        <v>13</v>
      </c>
      <c r="L1" s="328" t="s">
        <v>14</v>
      </c>
      <c r="M1" s="329"/>
      <c r="N1" s="330" t="s">
        <v>95</v>
      </c>
      <c r="O1" s="331"/>
    </row>
    <row r="2" spans="1:17" ht="20.100000000000001" customHeight="1" x14ac:dyDescent="0.15">
      <c r="A2" s="223" t="s">
        <v>9</v>
      </c>
      <c r="B2" s="299"/>
      <c r="C2" s="299"/>
      <c r="D2" s="300"/>
      <c r="E2" s="335"/>
      <c r="F2" s="310"/>
      <c r="G2" s="311"/>
      <c r="H2" s="301" t="s">
        <v>12</v>
      </c>
      <c r="I2" s="302"/>
      <c r="J2" s="302"/>
      <c r="K2" s="11"/>
      <c r="L2" s="304">
        <f>D3</f>
        <v>0</v>
      </c>
      <c r="M2" s="305"/>
      <c r="N2" s="306"/>
      <c r="O2" s="307"/>
    </row>
    <row r="3" spans="1:17" ht="20.100000000000001" customHeight="1" x14ac:dyDescent="0.15">
      <c r="A3" s="49" t="s">
        <v>655</v>
      </c>
      <c r="B3" s="226">
        <f>B41+E41+H41+K41+N41</f>
        <v>158100</v>
      </c>
      <c r="C3" s="227" t="s">
        <v>191</v>
      </c>
      <c r="D3" s="8">
        <f>C41+F41+I41+L41+O41</f>
        <v>0</v>
      </c>
      <c r="E3" s="49" t="s">
        <v>190</v>
      </c>
      <c r="F3" s="7"/>
      <c r="G3" s="7"/>
      <c r="H3" s="7"/>
      <c r="I3" s="7"/>
      <c r="J3" s="7"/>
      <c r="K3" s="7"/>
      <c r="L3" s="337"/>
      <c r="M3" s="338"/>
      <c r="N3" s="7"/>
      <c r="O3" s="7"/>
    </row>
    <row r="4" spans="1:17" ht="17.100000000000001" customHeight="1" x14ac:dyDescent="0.15">
      <c r="A4" s="332" t="s">
        <v>1</v>
      </c>
      <c r="B4" s="332"/>
      <c r="C4" s="333"/>
      <c r="D4" s="332" t="s">
        <v>2</v>
      </c>
      <c r="E4" s="332"/>
      <c r="F4" s="332"/>
      <c r="G4" s="332" t="s">
        <v>3</v>
      </c>
      <c r="H4" s="332"/>
      <c r="I4" s="332"/>
      <c r="J4" s="332" t="s">
        <v>4</v>
      </c>
      <c r="K4" s="332"/>
      <c r="L4" s="332"/>
      <c r="M4" s="332" t="s">
        <v>5</v>
      </c>
      <c r="N4" s="332"/>
      <c r="O4" s="332"/>
      <c r="P4" s="5"/>
      <c r="Q4" s="5"/>
    </row>
    <row r="5" spans="1:17" ht="14.1" customHeight="1" x14ac:dyDescent="0.15">
      <c r="A5" s="123" t="s">
        <v>15</v>
      </c>
      <c r="B5" s="124" t="s">
        <v>16</v>
      </c>
      <c r="C5" s="125" t="s">
        <v>7</v>
      </c>
      <c r="D5" s="123" t="s">
        <v>15</v>
      </c>
      <c r="E5" s="124" t="s">
        <v>16</v>
      </c>
      <c r="F5" s="126" t="s">
        <v>7</v>
      </c>
      <c r="G5" s="123" t="s">
        <v>15</v>
      </c>
      <c r="H5" s="124" t="s">
        <v>16</v>
      </c>
      <c r="I5" s="126" t="s">
        <v>7</v>
      </c>
      <c r="J5" s="123" t="s">
        <v>15</v>
      </c>
      <c r="K5" s="124" t="s">
        <v>16</v>
      </c>
      <c r="L5" s="126" t="s">
        <v>7</v>
      </c>
      <c r="M5" s="123" t="s">
        <v>15</v>
      </c>
      <c r="N5" s="124" t="s">
        <v>16</v>
      </c>
      <c r="O5" s="126" t="s">
        <v>7</v>
      </c>
      <c r="P5" s="4"/>
      <c r="Q5" s="2"/>
    </row>
    <row r="6" spans="1:17" ht="17.100000000000001" customHeight="1" x14ac:dyDescent="0.15">
      <c r="A6" s="237" t="s">
        <v>17</v>
      </c>
      <c r="B6" s="238">
        <v>3900</v>
      </c>
      <c r="C6" s="243"/>
      <c r="D6" s="237" t="s">
        <v>658</v>
      </c>
      <c r="E6" s="238">
        <v>2650</v>
      </c>
      <c r="F6" s="239"/>
      <c r="G6" s="237" t="s">
        <v>82</v>
      </c>
      <c r="H6" s="238">
        <v>1650</v>
      </c>
      <c r="I6" s="239"/>
      <c r="J6" s="237" t="s">
        <v>88</v>
      </c>
      <c r="K6" s="238">
        <v>900</v>
      </c>
      <c r="L6" s="239"/>
      <c r="M6" s="237" t="s">
        <v>86</v>
      </c>
      <c r="N6" s="238">
        <v>700</v>
      </c>
      <c r="O6" s="239"/>
    </row>
    <row r="7" spans="1:17" ht="17.100000000000001" customHeight="1" x14ac:dyDescent="0.15">
      <c r="A7" s="240" t="s">
        <v>18</v>
      </c>
      <c r="B7" s="241">
        <v>1900</v>
      </c>
      <c r="C7" s="244"/>
      <c r="D7" s="240" t="s">
        <v>96</v>
      </c>
      <c r="E7" s="241">
        <v>1250</v>
      </c>
      <c r="F7" s="242"/>
      <c r="G7" s="245" t="s">
        <v>73</v>
      </c>
      <c r="H7" s="241">
        <v>950</v>
      </c>
      <c r="I7" s="242"/>
      <c r="J7" s="240" t="s">
        <v>33</v>
      </c>
      <c r="K7" s="241">
        <v>550</v>
      </c>
      <c r="L7" s="242"/>
      <c r="M7" s="245" t="s">
        <v>18</v>
      </c>
      <c r="N7" s="241">
        <v>900</v>
      </c>
      <c r="O7" s="242"/>
    </row>
    <row r="8" spans="1:17" ht="17.100000000000001" customHeight="1" x14ac:dyDescent="0.15">
      <c r="A8" s="245" t="s">
        <v>52</v>
      </c>
      <c r="B8" s="241">
        <v>2650</v>
      </c>
      <c r="C8" s="244"/>
      <c r="D8" s="240" t="s">
        <v>131</v>
      </c>
      <c r="E8" s="241">
        <v>1050</v>
      </c>
      <c r="F8" s="242"/>
      <c r="G8" s="245" t="s">
        <v>83</v>
      </c>
      <c r="H8" s="241">
        <v>700</v>
      </c>
      <c r="I8" s="242"/>
      <c r="J8" s="240" t="s">
        <v>75</v>
      </c>
      <c r="K8" s="241">
        <v>550</v>
      </c>
      <c r="L8" s="242"/>
      <c r="M8" s="245" t="s">
        <v>90</v>
      </c>
      <c r="N8" s="241">
        <v>450</v>
      </c>
      <c r="O8" s="242"/>
    </row>
    <row r="9" spans="1:17" ht="17.100000000000001" customHeight="1" x14ac:dyDescent="0.15">
      <c r="A9" s="245" t="s">
        <v>20</v>
      </c>
      <c r="B9" s="241">
        <v>3050</v>
      </c>
      <c r="C9" s="244"/>
      <c r="D9" s="240" t="s">
        <v>97</v>
      </c>
      <c r="E9" s="241">
        <v>3750</v>
      </c>
      <c r="F9" s="242"/>
      <c r="G9" s="245" t="s">
        <v>84</v>
      </c>
      <c r="H9" s="241">
        <v>1400</v>
      </c>
      <c r="I9" s="242"/>
      <c r="J9" s="240" t="s">
        <v>70</v>
      </c>
      <c r="K9" s="241" t="s">
        <v>132</v>
      </c>
      <c r="L9" s="242"/>
      <c r="M9" s="245" t="s">
        <v>33</v>
      </c>
      <c r="N9" s="241">
        <v>1050</v>
      </c>
      <c r="O9" s="242"/>
    </row>
    <row r="10" spans="1:17" ht="17.100000000000001" customHeight="1" x14ac:dyDescent="0.15">
      <c r="A10" s="245" t="s">
        <v>21</v>
      </c>
      <c r="B10" s="241">
        <v>1100</v>
      </c>
      <c r="C10" s="244"/>
      <c r="D10" s="240" t="s">
        <v>98</v>
      </c>
      <c r="E10" s="241">
        <v>1950</v>
      </c>
      <c r="F10" s="242"/>
      <c r="G10" s="245" t="s">
        <v>85</v>
      </c>
      <c r="H10" s="241">
        <v>1600</v>
      </c>
      <c r="I10" s="242"/>
      <c r="J10" s="240" t="s">
        <v>71</v>
      </c>
      <c r="K10" s="241" t="s">
        <v>130</v>
      </c>
      <c r="L10" s="242"/>
      <c r="M10" s="245" t="s">
        <v>91</v>
      </c>
      <c r="N10" s="241">
        <v>350</v>
      </c>
      <c r="O10" s="242"/>
    </row>
    <row r="11" spans="1:17" ht="17.100000000000001" customHeight="1" x14ac:dyDescent="0.15">
      <c r="A11" s="245" t="s">
        <v>22</v>
      </c>
      <c r="B11" s="241">
        <v>1750</v>
      </c>
      <c r="C11" s="244"/>
      <c r="D11" s="240" t="s">
        <v>99</v>
      </c>
      <c r="E11" s="241">
        <v>1200</v>
      </c>
      <c r="F11" s="242"/>
      <c r="G11" s="245" t="s">
        <v>69</v>
      </c>
      <c r="H11" s="241">
        <v>850</v>
      </c>
      <c r="I11" s="242"/>
      <c r="J11" s="240" t="s">
        <v>72</v>
      </c>
      <c r="K11" s="241" t="s">
        <v>130</v>
      </c>
      <c r="L11" s="242"/>
      <c r="M11" s="245" t="s">
        <v>87</v>
      </c>
      <c r="N11" s="241">
        <v>1000</v>
      </c>
      <c r="O11" s="242"/>
    </row>
    <row r="12" spans="1:17" ht="17.100000000000001" customHeight="1" x14ac:dyDescent="0.15">
      <c r="A12" s="245" t="s">
        <v>23</v>
      </c>
      <c r="B12" s="241">
        <v>2450</v>
      </c>
      <c r="C12" s="244"/>
      <c r="D12" s="240" t="s">
        <v>100</v>
      </c>
      <c r="E12" s="241">
        <v>900</v>
      </c>
      <c r="F12" s="242"/>
      <c r="G12" s="245" t="s">
        <v>23</v>
      </c>
      <c r="H12" s="241">
        <v>1000</v>
      </c>
      <c r="I12" s="242"/>
      <c r="J12" s="240" t="s">
        <v>74</v>
      </c>
      <c r="K12" s="241" t="s">
        <v>130</v>
      </c>
      <c r="L12" s="242"/>
      <c r="M12" s="245" t="s">
        <v>92</v>
      </c>
      <c r="N12" s="241">
        <v>400</v>
      </c>
      <c r="O12" s="242"/>
    </row>
    <row r="13" spans="1:17" ht="17.100000000000001" customHeight="1" x14ac:dyDescent="0.15">
      <c r="A13" s="245" t="s">
        <v>24</v>
      </c>
      <c r="B13" s="241">
        <v>1500</v>
      </c>
      <c r="C13" s="244"/>
      <c r="D13" s="240" t="s">
        <v>101</v>
      </c>
      <c r="E13" s="241">
        <v>1800</v>
      </c>
      <c r="F13" s="242"/>
      <c r="G13" s="245" t="s">
        <v>86</v>
      </c>
      <c r="H13" s="241">
        <v>750</v>
      </c>
      <c r="I13" s="242"/>
      <c r="J13" s="240" t="s">
        <v>23</v>
      </c>
      <c r="K13" s="241" t="s">
        <v>130</v>
      </c>
      <c r="L13" s="242"/>
      <c r="M13" s="245" t="s">
        <v>93</v>
      </c>
      <c r="N13" s="241">
        <v>600</v>
      </c>
      <c r="O13" s="242"/>
    </row>
    <row r="14" spans="1:17" ht="17.100000000000001" customHeight="1" x14ac:dyDescent="0.15">
      <c r="A14" s="245" t="s">
        <v>25</v>
      </c>
      <c r="B14" s="241">
        <v>4250</v>
      </c>
      <c r="C14" s="244"/>
      <c r="D14" s="240" t="s">
        <v>102</v>
      </c>
      <c r="E14" s="241">
        <v>1900</v>
      </c>
      <c r="F14" s="242"/>
      <c r="G14" s="245" t="s">
        <v>17</v>
      </c>
      <c r="H14" s="241">
        <v>850</v>
      </c>
      <c r="I14" s="242"/>
      <c r="J14" s="240" t="s">
        <v>76</v>
      </c>
      <c r="K14" s="241" t="s">
        <v>130</v>
      </c>
      <c r="L14" s="242"/>
      <c r="M14" s="245" t="s">
        <v>36</v>
      </c>
      <c r="N14" s="241">
        <v>700</v>
      </c>
      <c r="O14" s="242"/>
    </row>
    <row r="15" spans="1:17" ht="17.100000000000001" customHeight="1" x14ac:dyDescent="0.15">
      <c r="A15" s="245" t="s">
        <v>26</v>
      </c>
      <c r="B15" s="241">
        <v>1950</v>
      </c>
      <c r="C15" s="244"/>
      <c r="D15" s="240" t="s">
        <v>103</v>
      </c>
      <c r="E15" s="241">
        <v>1300</v>
      </c>
      <c r="F15" s="242"/>
      <c r="G15" s="245" t="s">
        <v>87</v>
      </c>
      <c r="H15" s="241">
        <v>850</v>
      </c>
      <c r="I15" s="242"/>
      <c r="J15" s="240" t="s">
        <v>77</v>
      </c>
      <c r="K15" s="241" t="s">
        <v>130</v>
      </c>
      <c r="L15" s="242"/>
      <c r="M15" s="245" t="s">
        <v>94</v>
      </c>
      <c r="N15" s="241">
        <v>550</v>
      </c>
      <c r="O15" s="242"/>
    </row>
    <row r="16" spans="1:17" ht="17.100000000000001" customHeight="1" x14ac:dyDescent="0.15">
      <c r="A16" s="245" t="s">
        <v>27</v>
      </c>
      <c r="B16" s="241">
        <v>2150</v>
      </c>
      <c r="C16" s="244"/>
      <c r="D16" s="240" t="s">
        <v>104</v>
      </c>
      <c r="E16" s="241">
        <v>1450</v>
      </c>
      <c r="F16" s="242"/>
      <c r="G16" s="245" t="s">
        <v>46</v>
      </c>
      <c r="H16" s="241">
        <v>850</v>
      </c>
      <c r="I16" s="242"/>
      <c r="J16" s="240" t="s">
        <v>78</v>
      </c>
      <c r="K16" s="241" t="s">
        <v>130</v>
      </c>
      <c r="L16" s="242"/>
      <c r="M16" s="246"/>
      <c r="N16" s="241"/>
      <c r="O16" s="242"/>
    </row>
    <row r="17" spans="1:15" ht="17.100000000000001" customHeight="1" x14ac:dyDescent="0.15">
      <c r="A17" s="245" t="s">
        <v>28</v>
      </c>
      <c r="B17" s="241">
        <v>1750</v>
      </c>
      <c r="C17" s="244"/>
      <c r="D17" s="240" t="s">
        <v>105</v>
      </c>
      <c r="E17" s="241">
        <v>1150</v>
      </c>
      <c r="F17" s="242"/>
      <c r="G17" s="245" t="s">
        <v>19</v>
      </c>
      <c r="H17" s="241" t="s">
        <v>129</v>
      </c>
      <c r="I17" s="242"/>
      <c r="J17" s="240" t="s">
        <v>19</v>
      </c>
      <c r="K17" s="241" t="s">
        <v>130</v>
      </c>
      <c r="L17" s="242"/>
      <c r="M17" s="246"/>
      <c r="N17" s="241"/>
      <c r="O17" s="242"/>
    </row>
    <row r="18" spans="1:15" ht="17.100000000000001" customHeight="1" x14ac:dyDescent="0.15">
      <c r="A18" s="245" t="s">
        <v>29</v>
      </c>
      <c r="B18" s="241">
        <v>1650</v>
      </c>
      <c r="C18" s="244"/>
      <c r="D18" s="240" t="s">
        <v>106</v>
      </c>
      <c r="E18" s="241">
        <v>2200</v>
      </c>
      <c r="F18" s="242"/>
      <c r="G18" s="245" t="s">
        <v>43</v>
      </c>
      <c r="H18" s="241" t="s">
        <v>129</v>
      </c>
      <c r="I18" s="242"/>
      <c r="J18" s="240" t="s">
        <v>79</v>
      </c>
      <c r="K18" s="241" t="s">
        <v>130</v>
      </c>
      <c r="L18" s="242"/>
      <c r="M18" s="246"/>
      <c r="N18" s="241"/>
      <c r="O18" s="242"/>
    </row>
    <row r="19" spans="1:15" ht="17.100000000000001" customHeight="1" x14ac:dyDescent="0.15">
      <c r="A19" s="245" t="s">
        <v>30</v>
      </c>
      <c r="B19" s="241">
        <v>1850</v>
      </c>
      <c r="C19" s="244"/>
      <c r="D19" s="240" t="s">
        <v>107</v>
      </c>
      <c r="E19" s="241">
        <v>1750</v>
      </c>
      <c r="F19" s="242"/>
      <c r="G19" s="245" t="s">
        <v>47</v>
      </c>
      <c r="H19" s="241" t="s">
        <v>129</v>
      </c>
      <c r="I19" s="242"/>
      <c r="J19" s="240" t="s">
        <v>80</v>
      </c>
      <c r="K19" s="241" t="s">
        <v>130</v>
      </c>
      <c r="L19" s="242"/>
      <c r="M19" s="246"/>
      <c r="N19" s="241"/>
      <c r="O19" s="242"/>
    </row>
    <row r="20" spans="1:15" ht="17.100000000000001" customHeight="1" x14ac:dyDescent="0.15">
      <c r="A20" s="245" t="s">
        <v>31</v>
      </c>
      <c r="B20" s="241">
        <v>2750</v>
      </c>
      <c r="C20" s="244"/>
      <c r="D20" s="240" t="s">
        <v>108</v>
      </c>
      <c r="E20" s="241">
        <v>1550</v>
      </c>
      <c r="F20" s="242"/>
      <c r="G20" s="245" t="s">
        <v>48</v>
      </c>
      <c r="H20" s="241" t="s">
        <v>129</v>
      </c>
      <c r="I20" s="242"/>
      <c r="J20" s="240" t="s">
        <v>81</v>
      </c>
      <c r="K20" s="241" t="s">
        <v>130</v>
      </c>
      <c r="L20" s="242"/>
      <c r="M20" s="246"/>
      <c r="N20" s="241"/>
      <c r="O20" s="242"/>
    </row>
    <row r="21" spans="1:15" ht="17.100000000000001" customHeight="1" x14ac:dyDescent="0.15">
      <c r="A21" s="245" t="s">
        <v>32</v>
      </c>
      <c r="B21" s="241">
        <v>1550</v>
      </c>
      <c r="C21" s="244"/>
      <c r="D21" s="240" t="s">
        <v>109</v>
      </c>
      <c r="E21" s="241">
        <v>1950</v>
      </c>
      <c r="F21" s="242"/>
      <c r="G21" s="245" t="s">
        <v>49</v>
      </c>
      <c r="H21" s="241" t="s">
        <v>129</v>
      </c>
      <c r="I21" s="242"/>
      <c r="J21" s="245" t="s">
        <v>35</v>
      </c>
      <c r="K21" s="241" t="s">
        <v>129</v>
      </c>
      <c r="L21" s="242"/>
      <c r="M21" s="246"/>
      <c r="N21" s="241"/>
      <c r="O21" s="242"/>
    </row>
    <row r="22" spans="1:15" ht="17.100000000000001" customHeight="1" x14ac:dyDescent="0.15">
      <c r="A22" s="245" t="s">
        <v>33</v>
      </c>
      <c r="B22" s="241">
        <v>1650</v>
      </c>
      <c r="C22" s="244"/>
      <c r="D22" s="240" t="s">
        <v>110</v>
      </c>
      <c r="E22" s="241">
        <v>1350</v>
      </c>
      <c r="F22" s="242"/>
      <c r="G22" s="245" t="s">
        <v>50</v>
      </c>
      <c r="H22" s="241" t="s">
        <v>129</v>
      </c>
      <c r="I22" s="242"/>
      <c r="J22" s="245" t="s">
        <v>36</v>
      </c>
      <c r="K22" s="241" t="s">
        <v>129</v>
      </c>
      <c r="L22" s="242"/>
      <c r="M22" s="246"/>
      <c r="N22" s="241"/>
      <c r="O22" s="242"/>
    </row>
    <row r="23" spans="1:15" ht="17.100000000000001" customHeight="1" x14ac:dyDescent="0.15">
      <c r="A23" s="245" t="s">
        <v>34</v>
      </c>
      <c r="B23" s="241">
        <v>1800</v>
      </c>
      <c r="C23" s="244"/>
      <c r="D23" s="240" t="s">
        <v>111</v>
      </c>
      <c r="E23" s="241">
        <v>1900</v>
      </c>
      <c r="F23" s="242"/>
      <c r="G23" s="246" t="s">
        <v>667</v>
      </c>
      <c r="H23" s="241" t="s">
        <v>668</v>
      </c>
      <c r="I23" s="242"/>
      <c r="J23" s="245" t="s">
        <v>37</v>
      </c>
      <c r="K23" s="241" t="s">
        <v>129</v>
      </c>
      <c r="L23" s="242"/>
      <c r="M23" s="246"/>
      <c r="N23" s="241"/>
      <c r="O23" s="242"/>
    </row>
    <row r="24" spans="1:15" ht="17.100000000000001" customHeight="1" x14ac:dyDescent="0.15">
      <c r="A24" s="245" t="s">
        <v>53</v>
      </c>
      <c r="B24" s="241">
        <v>2200</v>
      </c>
      <c r="C24" s="244"/>
      <c r="D24" s="240" t="s">
        <v>112</v>
      </c>
      <c r="E24" s="241">
        <v>2400</v>
      </c>
      <c r="F24" s="242"/>
      <c r="G24" s="246"/>
      <c r="H24" s="241"/>
      <c r="I24" s="242"/>
      <c r="J24" s="245" t="s">
        <v>38</v>
      </c>
      <c r="K24" s="241" t="s">
        <v>129</v>
      </c>
      <c r="L24" s="242"/>
      <c r="M24" s="246"/>
      <c r="N24" s="241"/>
      <c r="O24" s="242"/>
    </row>
    <row r="25" spans="1:15" ht="17.100000000000001" customHeight="1" x14ac:dyDescent="0.15">
      <c r="A25" s="245" t="s">
        <v>54</v>
      </c>
      <c r="B25" s="241">
        <v>1400</v>
      </c>
      <c r="C25" s="244"/>
      <c r="D25" s="240" t="s">
        <v>113</v>
      </c>
      <c r="E25" s="241">
        <v>1050</v>
      </c>
      <c r="F25" s="242"/>
      <c r="G25" s="246"/>
      <c r="H25" s="241"/>
      <c r="I25" s="242"/>
      <c r="J25" s="245" t="s">
        <v>39</v>
      </c>
      <c r="K25" s="241" t="s">
        <v>129</v>
      </c>
      <c r="L25" s="242"/>
      <c r="M25" s="246"/>
      <c r="N25" s="241"/>
      <c r="O25" s="242"/>
    </row>
    <row r="26" spans="1:15" ht="17.100000000000001" customHeight="1" x14ac:dyDescent="0.15">
      <c r="A26" s="245" t="s">
        <v>55</v>
      </c>
      <c r="B26" s="241">
        <v>1500</v>
      </c>
      <c r="C26" s="244"/>
      <c r="D26" s="240" t="s">
        <v>114</v>
      </c>
      <c r="E26" s="241">
        <v>2100</v>
      </c>
      <c r="F26" s="242"/>
      <c r="G26" s="246"/>
      <c r="H26" s="241"/>
      <c r="I26" s="242"/>
      <c r="J26" s="245" t="s">
        <v>40</v>
      </c>
      <c r="K26" s="241" t="s">
        <v>129</v>
      </c>
      <c r="L26" s="242"/>
      <c r="M26" s="246"/>
      <c r="N26" s="241"/>
      <c r="O26" s="242"/>
    </row>
    <row r="27" spans="1:15" ht="17.100000000000001" customHeight="1" x14ac:dyDescent="0.15">
      <c r="A27" s="245" t="s">
        <v>56</v>
      </c>
      <c r="B27" s="241">
        <v>1400</v>
      </c>
      <c r="C27" s="244"/>
      <c r="D27" s="240" t="s">
        <v>115</v>
      </c>
      <c r="E27" s="241">
        <v>2750</v>
      </c>
      <c r="F27" s="242"/>
      <c r="G27" s="246"/>
      <c r="H27" s="241"/>
      <c r="I27" s="242"/>
      <c r="J27" s="245" t="s">
        <v>41</v>
      </c>
      <c r="K27" s="241" t="s">
        <v>129</v>
      </c>
      <c r="L27" s="242"/>
      <c r="M27" s="246"/>
      <c r="N27" s="241"/>
      <c r="O27" s="242"/>
    </row>
    <row r="28" spans="1:15" ht="17.100000000000001" customHeight="1" x14ac:dyDescent="0.15">
      <c r="A28" s="245" t="s">
        <v>57</v>
      </c>
      <c r="B28" s="241">
        <v>1400</v>
      </c>
      <c r="C28" s="244"/>
      <c r="D28" s="240" t="s">
        <v>116</v>
      </c>
      <c r="E28" s="241">
        <v>1800</v>
      </c>
      <c r="F28" s="242"/>
      <c r="G28" s="246"/>
      <c r="H28" s="241"/>
      <c r="I28" s="242"/>
      <c r="J28" s="245" t="s">
        <v>42</v>
      </c>
      <c r="K28" s="241" t="s">
        <v>129</v>
      </c>
      <c r="L28" s="242"/>
      <c r="M28" s="246"/>
      <c r="N28" s="241"/>
      <c r="O28" s="242"/>
    </row>
    <row r="29" spans="1:15" ht="17.100000000000001" customHeight="1" x14ac:dyDescent="0.15">
      <c r="A29" s="245" t="s">
        <v>58</v>
      </c>
      <c r="B29" s="241">
        <v>1200</v>
      </c>
      <c r="C29" s="244"/>
      <c r="D29" s="240" t="s">
        <v>117</v>
      </c>
      <c r="E29" s="241">
        <v>2350</v>
      </c>
      <c r="F29" s="242"/>
      <c r="G29" s="246"/>
      <c r="H29" s="241"/>
      <c r="I29" s="242"/>
      <c r="J29" s="245" t="s">
        <v>43</v>
      </c>
      <c r="K29" s="241" t="s">
        <v>129</v>
      </c>
      <c r="L29" s="242"/>
      <c r="M29" s="246"/>
      <c r="N29" s="241"/>
      <c r="O29" s="242"/>
    </row>
    <row r="30" spans="1:15" ht="17.100000000000001" customHeight="1" x14ac:dyDescent="0.15">
      <c r="A30" s="245" t="s">
        <v>59</v>
      </c>
      <c r="B30" s="241">
        <v>2350</v>
      </c>
      <c r="C30" s="244"/>
      <c r="D30" s="240" t="s">
        <v>118</v>
      </c>
      <c r="E30" s="241">
        <v>3700</v>
      </c>
      <c r="F30" s="242"/>
      <c r="G30" s="246"/>
      <c r="H30" s="241"/>
      <c r="I30" s="242"/>
      <c r="J30" s="245" t="s">
        <v>44</v>
      </c>
      <c r="K30" s="241" t="s">
        <v>129</v>
      </c>
      <c r="L30" s="242"/>
      <c r="M30" s="246"/>
      <c r="N30" s="241"/>
      <c r="O30" s="242"/>
    </row>
    <row r="31" spans="1:15" ht="17.100000000000001" customHeight="1" x14ac:dyDescent="0.15">
      <c r="A31" s="245" t="s">
        <v>60</v>
      </c>
      <c r="B31" s="241">
        <v>2400</v>
      </c>
      <c r="C31" s="244"/>
      <c r="D31" s="240" t="s">
        <v>119</v>
      </c>
      <c r="E31" s="241">
        <v>2550</v>
      </c>
      <c r="F31" s="242"/>
      <c r="G31" s="246"/>
      <c r="H31" s="241"/>
      <c r="I31" s="242"/>
      <c r="J31" s="245" t="s">
        <v>45</v>
      </c>
      <c r="K31" s="241" t="s">
        <v>129</v>
      </c>
      <c r="L31" s="242"/>
      <c r="M31" s="246"/>
      <c r="N31" s="241"/>
      <c r="O31" s="242"/>
    </row>
    <row r="32" spans="1:15" ht="17.100000000000001" customHeight="1" x14ac:dyDescent="0.15">
      <c r="A32" s="245" t="s">
        <v>61</v>
      </c>
      <c r="B32" s="241">
        <v>2300</v>
      </c>
      <c r="C32" s="244"/>
      <c r="D32" s="240" t="s">
        <v>120</v>
      </c>
      <c r="E32" s="241">
        <v>2850</v>
      </c>
      <c r="F32" s="242"/>
      <c r="G32" s="246"/>
      <c r="H32" s="241"/>
      <c r="I32" s="242"/>
      <c r="J32" s="245" t="s">
        <v>46</v>
      </c>
      <c r="K32" s="241" t="s">
        <v>129</v>
      </c>
      <c r="L32" s="242"/>
      <c r="M32" s="246"/>
      <c r="N32" s="241"/>
      <c r="O32" s="242"/>
    </row>
    <row r="33" spans="1:15" ht="17.100000000000001" customHeight="1" x14ac:dyDescent="0.15">
      <c r="A33" s="245" t="s">
        <v>62</v>
      </c>
      <c r="B33" s="241">
        <v>1650</v>
      </c>
      <c r="C33" s="244"/>
      <c r="D33" s="240" t="s">
        <v>121</v>
      </c>
      <c r="E33" s="241">
        <v>1100</v>
      </c>
      <c r="F33" s="242"/>
      <c r="G33" s="246"/>
      <c r="H33" s="241"/>
      <c r="I33" s="242"/>
      <c r="J33" s="240" t="s">
        <v>48</v>
      </c>
      <c r="K33" s="241" t="s">
        <v>129</v>
      </c>
      <c r="L33" s="242"/>
      <c r="M33" s="246"/>
      <c r="N33" s="241"/>
      <c r="O33" s="242"/>
    </row>
    <row r="34" spans="1:15" ht="17.100000000000001" customHeight="1" x14ac:dyDescent="0.15">
      <c r="A34" s="245" t="s">
        <v>63</v>
      </c>
      <c r="B34" s="241">
        <v>850</v>
      </c>
      <c r="C34" s="244"/>
      <c r="D34" s="240" t="s">
        <v>122</v>
      </c>
      <c r="E34" s="241">
        <v>1950</v>
      </c>
      <c r="F34" s="242"/>
      <c r="G34" s="246"/>
      <c r="H34" s="241"/>
      <c r="I34" s="242"/>
      <c r="J34" s="240" t="s">
        <v>49</v>
      </c>
      <c r="K34" s="241" t="s">
        <v>129</v>
      </c>
      <c r="L34" s="242"/>
      <c r="M34" s="246"/>
      <c r="N34" s="241"/>
      <c r="O34" s="242"/>
    </row>
    <row r="35" spans="1:15" ht="17.100000000000001" customHeight="1" x14ac:dyDescent="0.15">
      <c r="A35" s="245" t="s">
        <v>64</v>
      </c>
      <c r="B35" s="241">
        <v>1600</v>
      </c>
      <c r="C35" s="244"/>
      <c r="D35" s="240" t="s">
        <v>123</v>
      </c>
      <c r="E35" s="241">
        <v>2800</v>
      </c>
      <c r="F35" s="242"/>
      <c r="G35" s="246"/>
      <c r="H35" s="241"/>
      <c r="I35" s="242"/>
      <c r="J35" s="240" t="s">
        <v>89</v>
      </c>
      <c r="K35" s="241" t="s">
        <v>129</v>
      </c>
      <c r="L35" s="242"/>
      <c r="M35" s="246"/>
      <c r="N35" s="241"/>
      <c r="O35" s="242"/>
    </row>
    <row r="36" spans="1:15" ht="17.100000000000001" customHeight="1" x14ac:dyDescent="0.15">
      <c r="A36" s="245" t="s">
        <v>65</v>
      </c>
      <c r="B36" s="241">
        <v>2100</v>
      </c>
      <c r="C36" s="244"/>
      <c r="D36" s="240" t="s">
        <v>124</v>
      </c>
      <c r="E36" s="241">
        <v>2250</v>
      </c>
      <c r="F36" s="242"/>
      <c r="G36" s="246"/>
      <c r="H36" s="241"/>
      <c r="I36" s="242"/>
      <c r="J36" s="246" t="s">
        <v>669</v>
      </c>
      <c r="K36" s="241" t="s">
        <v>129</v>
      </c>
      <c r="L36" s="242"/>
      <c r="M36" s="246"/>
      <c r="N36" s="241"/>
      <c r="O36" s="242"/>
    </row>
    <row r="37" spans="1:15" ht="17.100000000000001" customHeight="1" x14ac:dyDescent="0.15">
      <c r="A37" s="245" t="s">
        <v>66</v>
      </c>
      <c r="B37" s="241">
        <v>2950</v>
      </c>
      <c r="C37" s="244"/>
      <c r="D37" s="240" t="s">
        <v>125</v>
      </c>
      <c r="E37" s="241">
        <v>2550</v>
      </c>
      <c r="F37" s="242"/>
      <c r="G37" s="246"/>
      <c r="H37" s="241"/>
      <c r="I37" s="242"/>
      <c r="J37" s="246"/>
      <c r="K37" s="241"/>
      <c r="L37" s="242"/>
      <c r="M37" s="246"/>
      <c r="N37" s="241"/>
      <c r="O37" s="242"/>
    </row>
    <row r="38" spans="1:15" ht="17.100000000000001" customHeight="1" x14ac:dyDescent="0.15">
      <c r="A38" s="245" t="s">
        <v>67</v>
      </c>
      <c r="B38" s="241">
        <v>1950</v>
      </c>
      <c r="C38" s="244"/>
      <c r="D38" s="240" t="s">
        <v>126</v>
      </c>
      <c r="E38" s="241">
        <v>1350</v>
      </c>
      <c r="F38" s="242"/>
      <c r="G38" s="246"/>
      <c r="H38" s="241"/>
      <c r="I38" s="242"/>
      <c r="J38" s="246"/>
      <c r="K38" s="241"/>
      <c r="L38" s="242"/>
      <c r="M38" s="246"/>
      <c r="N38" s="241"/>
      <c r="O38" s="242"/>
    </row>
    <row r="39" spans="1:15" ht="17.100000000000001" customHeight="1" x14ac:dyDescent="0.15">
      <c r="A39" s="245" t="s">
        <v>68</v>
      </c>
      <c r="B39" s="241">
        <v>2800</v>
      </c>
      <c r="C39" s="244"/>
      <c r="D39" s="240" t="s">
        <v>127</v>
      </c>
      <c r="E39" s="241">
        <v>1400</v>
      </c>
      <c r="F39" s="242"/>
      <c r="G39" s="246"/>
      <c r="H39" s="241"/>
      <c r="I39" s="242"/>
      <c r="J39" s="246"/>
      <c r="K39" s="241"/>
      <c r="L39" s="242"/>
      <c r="M39" s="246"/>
      <c r="N39" s="241"/>
      <c r="O39" s="242"/>
    </row>
    <row r="40" spans="1:15" ht="17.100000000000001" customHeight="1" x14ac:dyDescent="0.15">
      <c r="A40" s="247" t="s">
        <v>666</v>
      </c>
      <c r="B40" s="248">
        <v>1000</v>
      </c>
      <c r="C40" s="249"/>
      <c r="D40" s="250" t="s">
        <v>128</v>
      </c>
      <c r="E40" s="248">
        <v>1250</v>
      </c>
      <c r="F40" s="251"/>
      <c r="G40" s="252"/>
      <c r="H40" s="248"/>
      <c r="I40" s="251"/>
      <c r="J40" s="252"/>
      <c r="K40" s="248"/>
      <c r="L40" s="251"/>
      <c r="M40" s="252"/>
      <c r="N40" s="248"/>
      <c r="O40" s="251"/>
    </row>
    <row r="41" spans="1:15" ht="20.100000000000001" customHeight="1" x14ac:dyDescent="0.15">
      <c r="A41" s="253" t="s">
        <v>51</v>
      </c>
      <c r="B41" s="254">
        <f>SUM(B6:B40)</f>
        <v>70700</v>
      </c>
      <c r="C41" s="255">
        <f>SUM(C6:C40)</f>
        <v>0</v>
      </c>
      <c r="D41" s="253" t="s">
        <v>51</v>
      </c>
      <c r="E41" s="254">
        <f>SUM(E6:E40)</f>
        <v>67250</v>
      </c>
      <c r="F41" s="256">
        <f>SUM(F6:F40)</f>
        <v>0</v>
      </c>
      <c r="G41" s="253" t="s">
        <v>51</v>
      </c>
      <c r="H41" s="254">
        <f>SUM(H6:H21)</f>
        <v>11450</v>
      </c>
      <c r="I41" s="256">
        <f>SUM(I6:I16)</f>
        <v>0</v>
      </c>
      <c r="J41" s="253" t="s">
        <v>51</v>
      </c>
      <c r="K41" s="254">
        <f>SUM(K6:K8)</f>
        <v>2000</v>
      </c>
      <c r="L41" s="256">
        <f>SUM(L6:L8)</f>
        <v>0</v>
      </c>
      <c r="M41" s="253" t="s">
        <v>51</v>
      </c>
      <c r="N41" s="254">
        <f>SUM(N6:N15)</f>
        <v>6700</v>
      </c>
      <c r="O41" s="256">
        <f>SUM(O6:O15)</f>
        <v>0</v>
      </c>
    </row>
    <row r="42" spans="1:15" x14ac:dyDescent="0.15">
      <c r="A42" s="326" t="s">
        <v>679</v>
      </c>
      <c r="B42" s="327"/>
      <c r="C42" s="327"/>
      <c r="D42" s="327"/>
      <c r="E42" s="327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平成29年6月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3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4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SUM(D4+D22+D32)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ht="20.100000000000001" customHeight="1" x14ac:dyDescent="0.15">
      <c r="A4" s="49" t="s">
        <v>193</v>
      </c>
      <c r="B4" s="50">
        <f>B20+E20+H20+K20+N20</f>
        <v>47500</v>
      </c>
      <c r="C4" s="169" t="s">
        <v>191</v>
      </c>
      <c r="D4" s="50">
        <f>C20+F20+I20+L20+O20</f>
        <v>0</v>
      </c>
      <c r="E4" s="170" t="s">
        <v>190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32" t="s">
        <v>1</v>
      </c>
      <c r="B5" s="332"/>
      <c r="C5" s="333"/>
      <c r="D5" s="332" t="s">
        <v>2</v>
      </c>
      <c r="E5" s="332"/>
      <c r="F5" s="332"/>
      <c r="G5" s="332" t="s">
        <v>3</v>
      </c>
      <c r="H5" s="332"/>
      <c r="I5" s="332"/>
      <c r="J5" s="332" t="s">
        <v>4</v>
      </c>
      <c r="K5" s="332"/>
      <c r="L5" s="332"/>
      <c r="M5" s="339" t="s">
        <v>5</v>
      </c>
      <c r="N5" s="332"/>
      <c r="O5" s="332"/>
      <c r="P5" s="5"/>
      <c r="Q5" s="5"/>
    </row>
    <row r="6" spans="1:17" ht="14.1" customHeight="1" x14ac:dyDescent="0.15">
      <c r="A6" s="72" t="s">
        <v>15</v>
      </c>
      <c r="B6" s="76" t="s">
        <v>16</v>
      </c>
      <c r="C6" s="74" t="s">
        <v>7</v>
      </c>
      <c r="D6" s="78" t="s">
        <v>15</v>
      </c>
      <c r="E6" s="76" t="s">
        <v>16</v>
      </c>
      <c r="F6" s="80" t="s">
        <v>7</v>
      </c>
      <c r="G6" s="78" t="s">
        <v>15</v>
      </c>
      <c r="H6" s="76" t="s">
        <v>16</v>
      </c>
      <c r="I6" s="80" t="s">
        <v>7</v>
      </c>
      <c r="J6" s="78" t="s">
        <v>15</v>
      </c>
      <c r="K6" s="76" t="s">
        <v>16</v>
      </c>
      <c r="L6" s="80" t="s">
        <v>7</v>
      </c>
      <c r="M6" s="83" t="s">
        <v>15</v>
      </c>
      <c r="N6" s="76" t="s">
        <v>16</v>
      </c>
      <c r="O6" s="80" t="s">
        <v>7</v>
      </c>
      <c r="P6" s="4"/>
      <c r="Q6" s="2"/>
    </row>
    <row r="7" spans="1:17" ht="17.100000000000001" customHeight="1" x14ac:dyDescent="0.15">
      <c r="A7" s="73" t="s">
        <v>133</v>
      </c>
      <c r="B7" s="77">
        <v>2350</v>
      </c>
      <c r="C7" s="75"/>
      <c r="D7" s="73" t="s">
        <v>139</v>
      </c>
      <c r="E7" s="77">
        <v>1400</v>
      </c>
      <c r="F7" s="81"/>
      <c r="G7" s="73" t="s">
        <v>150</v>
      </c>
      <c r="H7" s="77">
        <v>1150</v>
      </c>
      <c r="I7" s="81"/>
      <c r="J7" s="73" t="s">
        <v>150</v>
      </c>
      <c r="K7" s="77">
        <v>300</v>
      </c>
      <c r="L7" s="81"/>
      <c r="M7" s="84" t="s">
        <v>152</v>
      </c>
      <c r="N7" s="77">
        <v>650</v>
      </c>
      <c r="O7" s="81"/>
    </row>
    <row r="8" spans="1:17" ht="17.100000000000001" customHeight="1" x14ac:dyDescent="0.15">
      <c r="A8" s="17" t="s">
        <v>134</v>
      </c>
      <c r="B8" s="23">
        <v>1450</v>
      </c>
      <c r="C8" s="22"/>
      <c r="D8" s="17" t="s">
        <v>140</v>
      </c>
      <c r="E8" s="23">
        <v>2600</v>
      </c>
      <c r="F8" s="20"/>
      <c r="G8" s="19" t="s">
        <v>151</v>
      </c>
      <c r="H8" s="23">
        <v>1650</v>
      </c>
      <c r="I8" s="20"/>
      <c r="J8" s="17" t="s">
        <v>136</v>
      </c>
      <c r="K8" s="23">
        <v>400</v>
      </c>
      <c r="L8" s="20"/>
      <c r="M8" s="29" t="s">
        <v>153</v>
      </c>
      <c r="N8" s="23">
        <v>250</v>
      </c>
      <c r="O8" s="20"/>
    </row>
    <row r="9" spans="1:17" ht="17.100000000000001" customHeight="1" x14ac:dyDescent="0.15">
      <c r="A9" s="18" t="s">
        <v>135</v>
      </c>
      <c r="B9" s="23">
        <v>1650</v>
      </c>
      <c r="C9" s="22"/>
      <c r="D9" s="17" t="s">
        <v>141</v>
      </c>
      <c r="E9" s="23">
        <v>1350</v>
      </c>
      <c r="F9" s="20"/>
      <c r="G9" s="19" t="s">
        <v>152</v>
      </c>
      <c r="H9" s="23">
        <v>450</v>
      </c>
      <c r="I9" s="20"/>
      <c r="J9" s="17" t="s">
        <v>153</v>
      </c>
      <c r="K9" s="23">
        <v>1500</v>
      </c>
      <c r="L9" s="20"/>
      <c r="M9" s="29" t="s">
        <v>149</v>
      </c>
      <c r="N9" s="23">
        <v>200</v>
      </c>
      <c r="O9" s="20"/>
    </row>
    <row r="10" spans="1:17" ht="17.100000000000001" customHeight="1" x14ac:dyDescent="0.15">
      <c r="A10" s="18" t="s">
        <v>136</v>
      </c>
      <c r="B10" s="23">
        <v>2100</v>
      </c>
      <c r="C10" s="22"/>
      <c r="D10" s="17" t="s">
        <v>142</v>
      </c>
      <c r="E10" s="23">
        <v>1550</v>
      </c>
      <c r="F10" s="20"/>
      <c r="G10" s="19" t="s">
        <v>153</v>
      </c>
      <c r="H10" s="23">
        <v>1300</v>
      </c>
      <c r="I10" s="20"/>
      <c r="J10" s="17" t="s">
        <v>676</v>
      </c>
      <c r="K10" s="23">
        <v>1250</v>
      </c>
      <c r="L10" s="33"/>
      <c r="M10" s="29"/>
      <c r="N10" s="23"/>
      <c r="O10" s="20"/>
    </row>
    <row r="11" spans="1:17" ht="17.100000000000001" customHeight="1" x14ac:dyDescent="0.15">
      <c r="A11" s="18" t="s">
        <v>137</v>
      </c>
      <c r="B11" s="23">
        <v>1500</v>
      </c>
      <c r="C11" s="22"/>
      <c r="D11" s="17" t="s">
        <v>143</v>
      </c>
      <c r="E11" s="23">
        <v>2000</v>
      </c>
      <c r="F11" s="20"/>
      <c r="G11" s="19" t="s">
        <v>149</v>
      </c>
      <c r="H11" s="23" t="s">
        <v>129</v>
      </c>
      <c r="I11" s="20"/>
      <c r="J11" s="17" t="s">
        <v>154</v>
      </c>
      <c r="K11" s="23" t="s">
        <v>129</v>
      </c>
      <c r="L11" s="33"/>
      <c r="M11" s="29"/>
      <c r="N11" s="23"/>
      <c r="O11" s="20"/>
    </row>
    <row r="12" spans="1:17" ht="17.100000000000001" customHeight="1" x14ac:dyDescent="0.15">
      <c r="A12" s="18" t="s">
        <v>138</v>
      </c>
      <c r="B12" s="23">
        <v>1500</v>
      </c>
      <c r="C12" s="22"/>
      <c r="D12" s="17" t="s">
        <v>144</v>
      </c>
      <c r="E12" s="23">
        <v>1450</v>
      </c>
      <c r="F12" s="20"/>
      <c r="G12" s="19"/>
      <c r="H12" s="23"/>
      <c r="I12" s="20"/>
      <c r="J12" s="17" t="s">
        <v>149</v>
      </c>
      <c r="K12" s="23" t="s">
        <v>129</v>
      </c>
      <c r="L12" s="33"/>
      <c r="M12" s="29"/>
      <c r="N12" s="23"/>
      <c r="O12" s="20"/>
    </row>
    <row r="13" spans="1:17" ht="17.100000000000001" customHeight="1" x14ac:dyDescent="0.15">
      <c r="A13" s="18" t="s">
        <v>659</v>
      </c>
      <c r="B13" s="23">
        <v>2300</v>
      </c>
      <c r="C13" s="22"/>
      <c r="D13" s="17" t="s">
        <v>145</v>
      </c>
      <c r="E13" s="23">
        <v>1450</v>
      </c>
      <c r="F13" s="20"/>
      <c r="G13" s="19"/>
      <c r="H13" s="23"/>
      <c r="I13" s="20"/>
      <c r="J13" s="17"/>
      <c r="K13" s="23"/>
      <c r="L13" s="33"/>
      <c r="M13" s="29"/>
      <c r="N13" s="23"/>
      <c r="O13" s="20"/>
    </row>
    <row r="14" spans="1:17" ht="17.100000000000001" customHeight="1" x14ac:dyDescent="0.15">
      <c r="A14" s="18"/>
      <c r="B14" s="23"/>
      <c r="C14" s="22"/>
      <c r="D14" s="17" t="s">
        <v>146</v>
      </c>
      <c r="E14" s="23">
        <v>2400</v>
      </c>
      <c r="F14" s="20"/>
      <c r="G14" s="19"/>
      <c r="H14" s="23"/>
      <c r="I14" s="20"/>
      <c r="J14" s="17"/>
      <c r="K14" s="23"/>
      <c r="L14" s="33"/>
      <c r="M14" s="29"/>
      <c r="N14" s="23"/>
      <c r="O14" s="20"/>
    </row>
    <row r="15" spans="1:17" ht="17.100000000000001" customHeight="1" x14ac:dyDescent="0.15">
      <c r="A15" s="18"/>
      <c r="B15" s="23"/>
      <c r="C15" s="22"/>
      <c r="D15" s="17" t="s">
        <v>147</v>
      </c>
      <c r="E15" s="23">
        <v>4400</v>
      </c>
      <c r="F15" s="20"/>
      <c r="G15" s="19"/>
      <c r="H15" s="23"/>
      <c r="I15" s="20"/>
      <c r="J15" s="17"/>
      <c r="K15" s="23"/>
      <c r="L15" s="33"/>
      <c r="M15" s="29"/>
      <c r="N15" s="23"/>
      <c r="O15" s="20"/>
    </row>
    <row r="16" spans="1:17" ht="17.100000000000001" customHeight="1" x14ac:dyDescent="0.15">
      <c r="A16" s="18"/>
      <c r="B16" s="23"/>
      <c r="C16" s="22"/>
      <c r="D16" s="17" t="s">
        <v>155</v>
      </c>
      <c r="E16" s="23">
        <v>1600</v>
      </c>
      <c r="F16" s="20"/>
      <c r="G16" s="19"/>
      <c r="H16" s="23"/>
      <c r="I16" s="20"/>
      <c r="J16" s="17"/>
      <c r="K16" s="23"/>
      <c r="L16" s="33"/>
      <c r="M16" s="29"/>
      <c r="N16" s="23"/>
      <c r="O16" s="20"/>
    </row>
    <row r="17" spans="1:17" ht="17.100000000000001" customHeight="1" x14ac:dyDescent="0.15">
      <c r="A17" s="18"/>
      <c r="B17" s="23"/>
      <c r="C17" s="22"/>
      <c r="D17" s="17" t="s">
        <v>156</v>
      </c>
      <c r="E17" s="23">
        <v>2250</v>
      </c>
      <c r="F17" s="20"/>
      <c r="G17" s="19"/>
      <c r="H17" s="23"/>
      <c r="I17" s="20"/>
      <c r="J17" s="17"/>
      <c r="K17" s="23"/>
      <c r="L17" s="33"/>
      <c r="M17" s="24"/>
      <c r="N17" s="23"/>
      <c r="O17" s="33"/>
    </row>
    <row r="18" spans="1:17" ht="17.100000000000001" customHeight="1" x14ac:dyDescent="0.15">
      <c r="A18" s="18"/>
      <c r="B18" s="23"/>
      <c r="C18" s="22"/>
      <c r="D18" s="17" t="s">
        <v>148</v>
      </c>
      <c r="E18" s="23">
        <v>3100</v>
      </c>
      <c r="F18" s="20"/>
      <c r="G18" s="19"/>
      <c r="H18" s="23"/>
      <c r="I18" s="33"/>
      <c r="J18" s="17"/>
      <c r="K18" s="23"/>
      <c r="L18" s="33"/>
      <c r="M18" s="24"/>
      <c r="N18" s="23"/>
      <c r="O18" s="33"/>
    </row>
    <row r="19" spans="1:17" s="3" customFormat="1" ht="17.100000000000001" customHeight="1" x14ac:dyDescent="0.15">
      <c r="A19" s="28"/>
      <c r="B19" s="37"/>
      <c r="C19" s="12"/>
      <c r="D19" s="79" t="s">
        <v>149</v>
      </c>
      <c r="E19" s="37" t="s">
        <v>129</v>
      </c>
      <c r="F19" s="82"/>
      <c r="G19" s="52"/>
      <c r="H19" s="37"/>
      <c r="I19" s="34"/>
      <c r="J19" s="79"/>
      <c r="K19" s="37"/>
      <c r="L19" s="34"/>
      <c r="M19" s="16"/>
      <c r="N19" s="37"/>
      <c r="O19" s="34"/>
      <c r="Q19"/>
    </row>
    <row r="20" spans="1:17" s="3" customFormat="1" ht="20.100000000000001" customHeight="1" x14ac:dyDescent="0.15">
      <c r="A20" s="171" t="s">
        <v>51</v>
      </c>
      <c r="B20" s="69">
        <f>SUM(B7:B19)</f>
        <v>12850</v>
      </c>
      <c r="C20" s="70">
        <f>SUM(C7:C13)</f>
        <v>0</v>
      </c>
      <c r="D20" s="123" t="s">
        <v>51</v>
      </c>
      <c r="E20" s="69">
        <f>SUM(E7:E19)</f>
        <v>25550</v>
      </c>
      <c r="F20" s="70">
        <f>SUM(F7:F18)</f>
        <v>0</v>
      </c>
      <c r="G20" s="123" t="s">
        <v>51</v>
      </c>
      <c r="H20" s="69">
        <f>SUM(H7:H19)</f>
        <v>4550</v>
      </c>
      <c r="I20" s="70">
        <f>SUM(I7:I10)</f>
        <v>0</v>
      </c>
      <c r="J20" s="123" t="s">
        <v>51</v>
      </c>
      <c r="K20" s="69">
        <f>SUM(K7:K19)</f>
        <v>3450</v>
      </c>
      <c r="L20" s="70">
        <f>SUM(L7:L10)</f>
        <v>0</v>
      </c>
      <c r="M20" s="123" t="s">
        <v>51</v>
      </c>
      <c r="N20" s="69">
        <f>SUM(N7:N19)</f>
        <v>1100</v>
      </c>
      <c r="O20" s="70">
        <f>SUM(O7:O9)</f>
        <v>0</v>
      </c>
      <c r="Q20"/>
    </row>
    <row r="21" spans="1:17" s="3" customFormat="1" ht="20.100000000000001" customHeight="1" x14ac:dyDescent="0.15">
      <c r="A21" s="148"/>
      <c r="B21" s="14"/>
      <c r="C21" s="14"/>
      <c r="D21" s="16"/>
      <c r="E21" s="14"/>
      <c r="F21" s="14"/>
      <c r="G21" s="16"/>
      <c r="H21" s="14"/>
      <c r="I21" s="14"/>
      <c r="J21" s="16"/>
      <c r="K21" s="14"/>
      <c r="L21" s="14"/>
      <c r="M21" s="16"/>
      <c r="N21" s="14"/>
      <c r="O21" s="14"/>
      <c r="Q21"/>
    </row>
    <row r="22" spans="1:17" s="3" customFormat="1" ht="20.100000000000001" customHeight="1" x14ac:dyDescent="0.15">
      <c r="A22" s="225" t="s">
        <v>194</v>
      </c>
      <c r="B22" s="226">
        <f>B30+E30+H30+N30</f>
        <v>19600</v>
      </c>
      <c r="C22" s="227" t="s">
        <v>191</v>
      </c>
      <c r="D22" s="8">
        <f>C30+F30+I30+L30+O30</f>
        <v>0</v>
      </c>
      <c r="E22" s="49" t="s">
        <v>190</v>
      </c>
      <c r="F22" s="12"/>
      <c r="G22" s="13"/>
      <c r="H22" s="14"/>
      <c r="I22" s="14"/>
      <c r="J22" s="15"/>
      <c r="K22" s="14"/>
      <c r="L22" s="14"/>
      <c r="M22" s="16"/>
      <c r="N22" s="14"/>
      <c r="O22" s="14"/>
      <c r="Q22"/>
    </row>
    <row r="23" spans="1:17" ht="14.1" customHeight="1" x14ac:dyDescent="0.15">
      <c r="A23" s="90" t="s">
        <v>15</v>
      </c>
      <c r="B23" s="76" t="s">
        <v>16</v>
      </c>
      <c r="C23" s="91" t="s">
        <v>7</v>
      </c>
      <c r="D23" s="87" t="s">
        <v>15</v>
      </c>
      <c r="E23" s="76" t="s">
        <v>16</v>
      </c>
      <c r="F23" s="91" t="s">
        <v>7</v>
      </c>
      <c r="G23" s="87" t="s">
        <v>15</v>
      </c>
      <c r="H23" s="76" t="s">
        <v>16</v>
      </c>
      <c r="I23" s="91" t="s">
        <v>7</v>
      </c>
      <c r="J23" s="87" t="s">
        <v>15</v>
      </c>
      <c r="K23" s="76" t="s">
        <v>16</v>
      </c>
      <c r="L23" s="92" t="s">
        <v>7</v>
      </c>
      <c r="M23" s="85" t="s">
        <v>15</v>
      </c>
      <c r="N23" s="76" t="s">
        <v>16</v>
      </c>
      <c r="O23" s="91" t="s">
        <v>7</v>
      </c>
      <c r="P23" s="4"/>
      <c r="Q23" s="2"/>
    </row>
    <row r="24" spans="1:17" s="3" customFormat="1" ht="17.100000000000001" customHeight="1" x14ac:dyDescent="0.15">
      <c r="A24" s="28" t="s">
        <v>689</v>
      </c>
      <c r="B24" s="37">
        <v>2350</v>
      </c>
      <c r="C24" s="82"/>
      <c r="D24" s="15" t="s">
        <v>160</v>
      </c>
      <c r="E24" s="37">
        <v>3050</v>
      </c>
      <c r="F24" s="82"/>
      <c r="G24" s="28" t="s">
        <v>157</v>
      </c>
      <c r="H24" s="23" t="s">
        <v>129</v>
      </c>
      <c r="I24" s="34"/>
      <c r="J24" s="15" t="s">
        <v>157</v>
      </c>
      <c r="K24" s="37" t="s">
        <v>129</v>
      </c>
      <c r="L24" s="14"/>
      <c r="M24" s="79" t="s">
        <v>166</v>
      </c>
      <c r="N24" s="37">
        <v>650</v>
      </c>
      <c r="O24" s="34"/>
      <c r="Q24"/>
    </row>
    <row r="25" spans="1:17" s="3" customFormat="1" ht="17.100000000000001" customHeight="1" x14ac:dyDescent="0.15">
      <c r="A25" s="18" t="s">
        <v>688</v>
      </c>
      <c r="B25" s="23">
        <v>2400</v>
      </c>
      <c r="C25" s="20"/>
      <c r="D25" s="30" t="s">
        <v>161</v>
      </c>
      <c r="E25" s="23">
        <v>3300</v>
      </c>
      <c r="F25" s="20"/>
      <c r="G25" s="18" t="s">
        <v>158</v>
      </c>
      <c r="H25" s="23" t="s">
        <v>129</v>
      </c>
      <c r="I25" s="33"/>
      <c r="J25" s="88" t="s">
        <v>158</v>
      </c>
      <c r="K25" s="23" t="s">
        <v>129</v>
      </c>
      <c r="L25" s="21"/>
      <c r="M25" s="25"/>
      <c r="N25" s="23"/>
      <c r="O25" s="33"/>
      <c r="Q25"/>
    </row>
    <row r="26" spans="1:17" s="3" customFormat="1" ht="17.100000000000001" customHeight="1" x14ac:dyDescent="0.15">
      <c r="A26" s="18" t="s">
        <v>159</v>
      </c>
      <c r="B26" s="23">
        <v>2300</v>
      </c>
      <c r="C26" s="20"/>
      <c r="D26" s="30" t="s">
        <v>162</v>
      </c>
      <c r="E26" s="23">
        <v>1650</v>
      </c>
      <c r="F26" s="20"/>
      <c r="G26" s="29" t="s">
        <v>167</v>
      </c>
      <c r="H26" s="23" t="s">
        <v>129</v>
      </c>
      <c r="I26" s="33"/>
      <c r="J26" s="88" t="s">
        <v>167</v>
      </c>
      <c r="K26" s="23" t="s">
        <v>129</v>
      </c>
      <c r="L26" s="21"/>
      <c r="M26" s="25"/>
      <c r="N26" s="23"/>
      <c r="O26" s="33"/>
      <c r="Q26"/>
    </row>
    <row r="27" spans="1:17" s="3" customFormat="1" ht="17.100000000000001" customHeight="1" x14ac:dyDescent="0.15">
      <c r="A27" s="18"/>
      <c r="B27" s="23"/>
      <c r="C27" s="20"/>
      <c r="D27" s="30" t="s">
        <v>163</v>
      </c>
      <c r="E27" s="23">
        <v>1100</v>
      </c>
      <c r="F27" s="20"/>
      <c r="G27" s="24"/>
      <c r="H27" s="23"/>
      <c r="I27" s="33"/>
      <c r="J27" s="88"/>
      <c r="K27" s="23"/>
      <c r="L27" s="21"/>
      <c r="M27" s="25"/>
      <c r="N27" s="23"/>
      <c r="O27" s="33"/>
      <c r="Q27"/>
    </row>
    <row r="28" spans="1:17" s="3" customFormat="1" ht="17.100000000000001" customHeight="1" x14ac:dyDescent="0.15">
      <c r="A28" s="18"/>
      <c r="B28" s="23"/>
      <c r="C28" s="20"/>
      <c r="D28" s="30" t="s">
        <v>164</v>
      </c>
      <c r="E28" s="23">
        <v>1350</v>
      </c>
      <c r="F28" s="20"/>
      <c r="G28" s="24"/>
      <c r="H28" s="23"/>
      <c r="I28" s="33"/>
      <c r="J28" s="88"/>
      <c r="K28" s="23"/>
      <c r="L28" s="21"/>
      <c r="M28" s="25"/>
      <c r="N28" s="23"/>
      <c r="O28" s="33"/>
      <c r="Q28"/>
    </row>
    <row r="29" spans="1:17" s="3" customFormat="1" ht="17.100000000000001" customHeight="1" x14ac:dyDescent="0.15">
      <c r="A29" s="39"/>
      <c r="B29" s="40"/>
      <c r="C29" s="41"/>
      <c r="D29" s="48" t="s">
        <v>165</v>
      </c>
      <c r="E29" s="40">
        <v>1450</v>
      </c>
      <c r="F29" s="41"/>
      <c r="G29" s="47"/>
      <c r="H29" s="40"/>
      <c r="I29" s="46"/>
      <c r="J29" s="89"/>
      <c r="K29" s="40"/>
      <c r="L29" s="45"/>
      <c r="M29" s="86"/>
      <c r="N29" s="40"/>
      <c r="O29" s="46"/>
      <c r="Q29"/>
    </row>
    <row r="30" spans="1:17" s="3" customFormat="1" ht="20.100000000000001" customHeight="1" x14ac:dyDescent="0.15">
      <c r="A30" s="171" t="s">
        <v>51</v>
      </c>
      <c r="B30" s="69">
        <f>SUM(B24:B26)</f>
        <v>7050</v>
      </c>
      <c r="C30" s="69">
        <f>SUM(C24:C26)</f>
        <v>0</v>
      </c>
      <c r="D30" s="172" t="s">
        <v>51</v>
      </c>
      <c r="E30" s="69">
        <f>SUM(E24:E29)</f>
        <v>11900</v>
      </c>
      <c r="F30" s="103">
        <f>SUM(F24:F29)</f>
        <v>0</v>
      </c>
      <c r="G30" s="172" t="s">
        <v>51</v>
      </c>
      <c r="H30" s="69">
        <f>SUM(H24:H29)</f>
        <v>0</v>
      </c>
      <c r="I30" s="70">
        <f>SUM(I24:I25)</f>
        <v>0</v>
      </c>
      <c r="J30" s="172" t="s">
        <v>51</v>
      </c>
      <c r="K30" s="69"/>
      <c r="L30" s="71"/>
      <c r="M30" s="123" t="s">
        <v>51</v>
      </c>
      <c r="N30" s="69">
        <f>SUM(N24:N29)</f>
        <v>650</v>
      </c>
      <c r="O30" s="70">
        <f>SUM(O24)</f>
        <v>0</v>
      </c>
      <c r="Q30"/>
    </row>
    <row r="31" spans="1:17" s="3" customFormat="1" ht="20.100000000000001" customHeight="1" x14ac:dyDescent="0.15">
      <c r="A31" s="148"/>
      <c r="B31" s="14"/>
      <c r="C31" s="14"/>
      <c r="D31" s="16"/>
      <c r="E31" s="14"/>
      <c r="F31" s="14"/>
      <c r="G31" s="16"/>
      <c r="H31" s="14"/>
      <c r="I31" s="14"/>
      <c r="J31" s="16"/>
      <c r="K31" s="14"/>
      <c r="L31" s="14"/>
      <c r="M31" s="16"/>
      <c r="N31" s="14"/>
      <c r="O31" s="34"/>
      <c r="Q31"/>
    </row>
    <row r="32" spans="1:17" s="3" customFormat="1" ht="20.100000000000001" customHeight="1" x14ac:dyDescent="0.15">
      <c r="A32" s="225" t="s">
        <v>195</v>
      </c>
      <c r="B32" s="226">
        <f>B40+E40+H40+N40</f>
        <v>10900</v>
      </c>
      <c r="C32" s="227" t="s">
        <v>191</v>
      </c>
      <c r="D32" s="8">
        <f>C40+F40+I40+O40</f>
        <v>0</v>
      </c>
      <c r="E32" s="49" t="s">
        <v>677</v>
      </c>
      <c r="F32" s="12"/>
      <c r="G32" s="13"/>
      <c r="H32" s="14"/>
      <c r="I32" s="14"/>
      <c r="J32" s="15"/>
      <c r="K32" s="14"/>
      <c r="L32" s="14"/>
      <c r="M32" s="16"/>
      <c r="N32" s="14"/>
      <c r="O32" s="34"/>
      <c r="Q32"/>
    </row>
    <row r="33" spans="1:17" ht="14.1" customHeight="1" x14ac:dyDescent="0.15">
      <c r="A33" s="90" t="s">
        <v>15</v>
      </c>
      <c r="B33" s="76" t="s">
        <v>16</v>
      </c>
      <c r="C33" s="92" t="s">
        <v>7</v>
      </c>
      <c r="D33" s="85" t="s">
        <v>15</v>
      </c>
      <c r="E33" s="76" t="s">
        <v>16</v>
      </c>
      <c r="F33" s="92" t="s">
        <v>7</v>
      </c>
      <c r="G33" s="85" t="s">
        <v>15</v>
      </c>
      <c r="H33" s="76" t="s">
        <v>16</v>
      </c>
      <c r="I33" s="92" t="s">
        <v>7</v>
      </c>
      <c r="J33" s="85" t="s">
        <v>15</v>
      </c>
      <c r="K33" s="76" t="s">
        <v>16</v>
      </c>
      <c r="L33" s="92" t="s">
        <v>7</v>
      </c>
      <c r="M33" s="85" t="s">
        <v>15</v>
      </c>
      <c r="N33" s="76" t="s">
        <v>16</v>
      </c>
      <c r="O33" s="91" t="s">
        <v>7</v>
      </c>
      <c r="P33" s="4"/>
      <c r="Q33" s="2"/>
    </row>
    <row r="34" spans="1:17" s="3" customFormat="1" ht="17.100000000000001" customHeight="1" x14ac:dyDescent="0.15">
      <c r="A34" s="28" t="s">
        <v>171</v>
      </c>
      <c r="B34" s="37">
        <v>1850</v>
      </c>
      <c r="C34" s="12"/>
      <c r="D34" s="79" t="s">
        <v>172</v>
      </c>
      <c r="E34" s="37">
        <v>3350</v>
      </c>
      <c r="F34" s="12"/>
      <c r="G34" s="79" t="s">
        <v>168</v>
      </c>
      <c r="H34" s="37">
        <v>1000</v>
      </c>
      <c r="I34" s="14"/>
      <c r="J34" s="28" t="s">
        <v>168</v>
      </c>
      <c r="K34" s="37" t="s">
        <v>175</v>
      </c>
      <c r="L34" s="14"/>
      <c r="M34" s="79" t="s">
        <v>168</v>
      </c>
      <c r="N34" s="37">
        <v>450</v>
      </c>
      <c r="O34" s="34"/>
      <c r="Q34"/>
    </row>
    <row r="35" spans="1:17" s="3" customFormat="1" ht="17.100000000000001" customHeight="1" x14ac:dyDescent="0.15">
      <c r="A35" s="18" t="s">
        <v>169</v>
      </c>
      <c r="B35" s="136" t="s">
        <v>176</v>
      </c>
      <c r="C35" s="22"/>
      <c r="D35" s="17" t="s">
        <v>173</v>
      </c>
      <c r="E35" s="23">
        <v>1900</v>
      </c>
      <c r="F35" s="22"/>
      <c r="G35" s="25"/>
      <c r="H35" s="23"/>
      <c r="I35" s="21"/>
      <c r="J35" s="18"/>
      <c r="K35" s="23"/>
      <c r="L35" s="21"/>
      <c r="M35" s="25"/>
      <c r="N35" s="23"/>
      <c r="O35" s="33"/>
      <c r="Q35"/>
    </row>
    <row r="36" spans="1:17" s="3" customFormat="1" ht="17.100000000000001" customHeight="1" x14ac:dyDescent="0.15">
      <c r="A36" s="28" t="s">
        <v>170</v>
      </c>
      <c r="B36" s="152" t="s">
        <v>176</v>
      </c>
      <c r="C36" s="12"/>
      <c r="D36" s="79" t="s">
        <v>174</v>
      </c>
      <c r="E36" s="37">
        <v>2350</v>
      </c>
      <c r="F36" s="12"/>
      <c r="G36" s="26"/>
      <c r="H36" s="37"/>
      <c r="I36" s="14"/>
      <c r="J36" s="28"/>
      <c r="K36" s="37"/>
      <c r="L36" s="14"/>
      <c r="M36" s="26"/>
      <c r="N36" s="37"/>
      <c r="O36" s="34"/>
      <c r="Q36"/>
    </row>
    <row r="37" spans="1:17" s="3" customFormat="1" ht="17.100000000000001" customHeight="1" x14ac:dyDescent="0.15">
      <c r="A37" s="18"/>
      <c r="B37" s="23"/>
      <c r="C37" s="22"/>
      <c r="D37" s="17"/>
      <c r="E37" s="23"/>
      <c r="F37" s="22"/>
      <c r="G37" s="25"/>
      <c r="H37" s="23"/>
      <c r="I37" s="21"/>
      <c r="J37" s="18"/>
      <c r="K37" s="23"/>
      <c r="L37" s="21"/>
      <c r="M37" s="25"/>
      <c r="N37" s="23"/>
      <c r="O37" s="33"/>
      <c r="Q37"/>
    </row>
    <row r="38" spans="1:17" s="3" customFormat="1" ht="17.100000000000001" customHeight="1" x14ac:dyDescent="0.15">
      <c r="A38" s="18"/>
      <c r="B38" s="23"/>
      <c r="C38" s="22"/>
      <c r="D38" s="17"/>
      <c r="E38" s="23"/>
      <c r="F38" s="22"/>
      <c r="G38" s="25"/>
      <c r="H38" s="23"/>
      <c r="I38" s="21"/>
      <c r="J38" s="18"/>
      <c r="K38" s="23"/>
      <c r="L38" s="21"/>
      <c r="M38" s="25"/>
      <c r="N38" s="23"/>
      <c r="O38" s="33"/>
      <c r="Q38"/>
    </row>
    <row r="39" spans="1:17" s="3" customFormat="1" ht="17.100000000000001" customHeight="1" x14ac:dyDescent="0.15">
      <c r="A39" s="114"/>
      <c r="B39" s="110"/>
      <c r="C39" s="115"/>
      <c r="D39" s="149"/>
      <c r="E39" s="110"/>
      <c r="F39" s="115"/>
      <c r="G39" s="150"/>
      <c r="H39" s="110"/>
      <c r="I39" s="119"/>
      <c r="J39" s="114"/>
      <c r="K39" s="110"/>
      <c r="L39" s="119"/>
      <c r="M39" s="150"/>
      <c r="N39" s="110"/>
      <c r="O39" s="120"/>
      <c r="Q39"/>
    </row>
    <row r="40" spans="1:17" s="3" customFormat="1" ht="20.100000000000001" customHeight="1" x14ac:dyDescent="0.15">
      <c r="A40" s="171" t="s">
        <v>51</v>
      </c>
      <c r="B40" s="69">
        <f>SUM(B34)</f>
        <v>1850</v>
      </c>
      <c r="C40" s="69">
        <f>SUM(C34)</f>
        <v>0</v>
      </c>
      <c r="D40" s="123" t="s">
        <v>51</v>
      </c>
      <c r="E40" s="69">
        <f>SUM(E34:E36)</f>
        <v>7600</v>
      </c>
      <c r="F40" s="69">
        <f>SUM(F34:F36)</f>
        <v>0</v>
      </c>
      <c r="G40" s="123" t="s">
        <v>51</v>
      </c>
      <c r="H40" s="69">
        <f>SUM(H34:H36)</f>
        <v>1000</v>
      </c>
      <c r="I40" s="69">
        <f>SUM(I34)</f>
        <v>0</v>
      </c>
      <c r="J40" s="123" t="s">
        <v>51</v>
      </c>
      <c r="K40" s="69"/>
      <c r="L40" s="71"/>
      <c r="M40" s="123" t="s">
        <v>51</v>
      </c>
      <c r="N40" s="69">
        <f>SUM(N34:N36)</f>
        <v>450</v>
      </c>
      <c r="O40" s="103">
        <f>SUM(O34:O36)</f>
        <v>0</v>
      </c>
      <c r="Q40"/>
    </row>
    <row r="41" spans="1:17" x14ac:dyDescent="0.15">
      <c r="A41" s="326" t="s">
        <v>192</v>
      </c>
      <c r="B41" s="327"/>
      <c r="C41" s="327"/>
      <c r="D41" s="327"/>
      <c r="E41" s="327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平成29年6月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SUM(D4+D13+D21+D30)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s="3" customFormat="1" ht="20.100000000000001" customHeight="1" x14ac:dyDescent="0.15">
      <c r="A4" s="225" t="s">
        <v>196</v>
      </c>
      <c r="B4" s="226">
        <f>B11+E11+N11</f>
        <v>11850</v>
      </c>
      <c r="C4" s="227" t="s">
        <v>191</v>
      </c>
      <c r="D4" s="50">
        <f>C11+F11+O11</f>
        <v>0</v>
      </c>
      <c r="E4" s="170" t="s">
        <v>190</v>
      </c>
      <c r="F4" s="12"/>
      <c r="G4" s="13"/>
      <c r="H4" s="14"/>
      <c r="I4" s="14"/>
      <c r="J4" s="15"/>
      <c r="K4" s="14"/>
      <c r="L4" s="14"/>
      <c r="M4" s="16"/>
      <c r="N4" s="14"/>
      <c r="O4" s="14"/>
      <c r="Q4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32" t="s">
        <v>5</v>
      </c>
      <c r="N5" s="332"/>
      <c r="O5" s="332"/>
      <c r="P5" s="5"/>
      <c r="Q5" s="5"/>
    </row>
    <row r="6" spans="1:17" ht="14.1" customHeight="1" x14ac:dyDescent="0.15">
      <c r="A6" s="90" t="s">
        <v>15</v>
      </c>
      <c r="B6" s="76" t="s">
        <v>16</v>
      </c>
      <c r="C6" s="91" t="s">
        <v>7</v>
      </c>
      <c r="D6" s="85" t="s">
        <v>15</v>
      </c>
      <c r="E6" s="76" t="s">
        <v>16</v>
      </c>
      <c r="F6" s="91" t="s">
        <v>7</v>
      </c>
      <c r="G6" s="85" t="s">
        <v>15</v>
      </c>
      <c r="H6" s="76" t="s">
        <v>16</v>
      </c>
      <c r="I6" s="91" t="s">
        <v>7</v>
      </c>
      <c r="J6" s="85" t="s">
        <v>15</v>
      </c>
      <c r="K6" s="76" t="s">
        <v>16</v>
      </c>
      <c r="L6" s="91" t="s">
        <v>7</v>
      </c>
      <c r="M6" s="85" t="s">
        <v>15</v>
      </c>
      <c r="N6" s="76" t="s">
        <v>16</v>
      </c>
      <c r="O6" s="91" t="s">
        <v>7</v>
      </c>
      <c r="P6" s="4"/>
      <c r="Q6" s="2"/>
    </row>
    <row r="7" spans="1:17" s="3" customFormat="1" ht="17.100000000000001" customHeight="1" x14ac:dyDescent="0.15">
      <c r="A7" s="257" t="s">
        <v>180</v>
      </c>
      <c r="B7" s="258">
        <v>2800</v>
      </c>
      <c r="C7" s="259"/>
      <c r="D7" s="260" t="s">
        <v>183</v>
      </c>
      <c r="E7" s="258">
        <v>3650</v>
      </c>
      <c r="F7" s="259"/>
      <c r="G7" s="260" t="s">
        <v>177</v>
      </c>
      <c r="H7" s="258" t="s">
        <v>188</v>
      </c>
      <c r="I7" s="259"/>
      <c r="J7" s="257" t="s">
        <v>177</v>
      </c>
      <c r="K7" s="258" t="s">
        <v>188</v>
      </c>
      <c r="L7" s="259"/>
      <c r="M7" s="260" t="s">
        <v>186</v>
      </c>
      <c r="N7" s="258">
        <v>100</v>
      </c>
      <c r="O7" s="259"/>
      <c r="Q7"/>
    </row>
    <row r="8" spans="1:17" s="3" customFormat="1" ht="17.100000000000001" customHeight="1" x14ac:dyDescent="0.15">
      <c r="A8" s="245" t="s">
        <v>181</v>
      </c>
      <c r="B8" s="241">
        <v>2500</v>
      </c>
      <c r="C8" s="242"/>
      <c r="D8" s="240" t="s">
        <v>184</v>
      </c>
      <c r="E8" s="241">
        <v>1150</v>
      </c>
      <c r="F8" s="242"/>
      <c r="G8" s="245" t="s">
        <v>185</v>
      </c>
      <c r="H8" s="241" t="s">
        <v>189</v>
      </c>
      <c r="I8" s="242"/>
      <c r="J8" s="245" t="s">
        <v>178</v>
      </c>
      <c r="K8" s="241" t="s">
        <v>188</v>
      </c>
      <c r="L8" s="242"/>
      <c r="M8" s="245" t="s">
        <v>187</v>
      </c>
      <c r="N8" s="241" t="s">
        <v>189</v>
      </c>
      <c r="O8" s="242"/>
      <c r="Q8"/>
    </row>
    <row r="9" spans="1:17" s="3" customFormat="1" ht="17.100000000000001" customHeight="1" x14ac:dyDescent="0.15">
      <c r="A9" s="257" t="s">
        <v>182</v>
      </c>
      <c r="B9" s="258">
        <v>1650</v>
      </c>
      <c r="C9" s="259"/>
      <c r="D9" s="260"/>
      <c r="E9" s="258"/>
      <c r="F9" s="259"/>
      <c r="G9" s="257" t="s">
        <v>179</v>
      </c>
      <c r="H9" s="258" t="s">
        <v>188</v>
      </c>
      <c r="I9" s="259"/>
      <c r="J9" s="257" t="s">
        <v>179</v>
      </c>
      <c r="K9" s="258" t="s">
        <v>188</v>
      </c>
      <c r="L9" s="259"/>
      <c r="M9" s="261"/>
      <c r="N9" s="258"/>
      <c r="O9" s="259"/>
      <c r="Q9"/>
    </row>
    <row r="10" spans="1:17" s="3" customFormat="1" ht="17.100000000000001" customHeight="1" x14ac:dyDescent="0.15">
      <c r="A10" s="247"/>
      <c r="B10" s="248"/>
      <c r="C10" s="251"/>
      <c r="D10" s="250"/>
      <c r="E10" s="248"/>
      <c r="F10" s="251"/>
      <c r="G10" s="247"/>
      <c r="H10" s="248"/>
      <c r="I10" s="251"/>
      <c r="J10" s="247"/>
      <c r="K10" s="248"/>
      <c r="L10" s="251"/>
      <c r="M10" s="252"/>
      <c r="N10" s="248"/>
      <c r="O10" s="251"/>
      <c r="Q10"/>
    </row>
    <row r="11" spans="1:17" s="3" customFormat="1" ht="20.100000000000001" customHeight="1" x14ac:dyDescent="0.15">
      <c r="A11" s="253" t="s">
        <v>51</v>
      </c>
      <c r="B11" s="254">
        <f>SUM(B7:B9)</f>
        <v>6950</v>
      </c>
      <c r="C11" s="256">
        <f>SUM(C7:C10)</f>
        <v>0</v>
      </c>
      <c r="D11" s="253" t="s">
        <v>51</v>
      </c>
      <c r="E11" s="254">
        <f>SUM(E7:E9)</f>
        <v>4800</v>
      </c>
      <c r="F11" s="256">
        <f>SUM(F7:F8)</f>
        <v>0</v>
      </c>
      <c r="G11" s="253" t="s">
        <v>51</v>
      </c>
      <c r="H11" s="254">
        <f>SUM(H7:H9)</f>
        <v>0</v>
      </c>
      <c r="I11" s="256"/>
      <c r="J11" s="253" t="s">
        <v>51</v>
      </c>
      <c r="K11" s="254"/>
      <c r="L11" s="256"/>
      <c r="M11" s="253" t="s">
        <v>51</v>
      </c>
      <c r="N11" s="254">
        <f>SUM(N7:N9)</f>
        <v>100</v>
      </c>
      <c r="O11" s="256">
        <f>SUM(O7)</f>
        <v>0</v>
      </c>
      <c r="Q11"/>
    </row>
    <row r="12" spans="1:17" s="3" customFormat="1" ht="20.100000000000001" customHeight="1" x14ac:dyDescent="0.15">
      <c r="A12" s="147"/>
      <c r="B12" s="14"/>
      <c r="C12" s="14"/>
      <c r="D12" s="16"/>
      <c r="E12" s="14"/>
      <c r="F12" s="14"/>
      <c r="G12" s="16"/>
      <c r="H12" s="14"/>
      <c r="I12" s="14"/>
      <c r="J12" s="16"/>
      <c r="K12" s="14"/>
      <c r="L12" s="14"/>
      <c r="M12" s="16"/>
      <c r="N12" s="14"/>
      <c r="O12" s="14"/>
      <c r="Q12"/>
    </row>
    <row r="13" spans="1:17" ht="20.100000000000001" customHeight="1" x14ac:dyDescent="0.15">
      <c r="A13" s="49" t="s">
        <v>197</v>
      </c>
      <c r="B13" s="50">
        <f>B19+E19+N19</f>
        <v>15650</v>
      </c>
      <c r="C13" s="169" t="s">
        <v>191</v>
      </c>
      <c r="D13" s="50">
        <f>C19+F19+O19</f>
        <v>0</v>
      </c>
      <c r="E13" s="170" t="s">
        <v>190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2" t="s">
        <v>15</v>
      </c>
      <c r="B14" s="63" t="s">
        <v>16</v>
      </c>
      <c r="C14" s="67" t="s">
        <v>7</v>
      </c>
      <c r="D14" s="66" t="s">
        <v>15</v>
      </c>
      <c r="E14" s="63" t="s">
        <v>16</v>
      </c>
      <c r="F14" s="67" t="s">
        <v>7</v>
      </c>
      <c r="G14" s="66" t="s">
        <v>15</v>
      </c>
      <c r="H14" s="63" t="s">
        <v>16</v>
      </c>
      <c r="I14" s="67" t="s">
        <v>7</v>
      </c>
      <c r="J14" s="66" t="s">
        <v>15</v>
      </c>
      <c r="K14" s="63" t="s">
        <v>16</v>
      </c>
      <c r="L14" s="67" t="s">
        <v>7</v>
      </c>
      <c r="M14" s="66" t="s">
        <v>15</v>
      </c>
      <c r="N14" s="63" t="s">
        <v>16</v>
      </c>
      <c r="O14" s="67" t="s">
        <v>7</v>
      </c>
      <c r="P14" s="4"/>
      <c r="Q14" s="2"/>
    </row>
    <row r="15" spans="1:17" ht="17.100000000000001" customHeight="1" x14ac:dyDescent="0.15">
      <c r="A15" s="56" t="s">
        <v>198</v>
      </c>
      <c r="B15" s="54">
        <v>3450</v>
      </c>
      <c r="C15" s="61"/>
      <c r="D15" s="56" t="s">
        <v>201</v>
      </c>
      <c r="E15" s="54">
        <v>1900</v>
      </c>
      <c r="F15" s="61"/>
      <c r="G15" s="56" t="s">
        <v>204</v>
      </c>
      <c r="H15" s="54" t="s">
        <v>129</v>
      </c>
      <c r="I15" s="61"/>
      <c r="J15" s="56" t="s">
        <v>204</v>
      </c>
      <c r="K15" s="54" t="s">
        <v>129</v>
      </c>
      <c r="L15" s="61"/>
      <c r="M15" s="56" t="s">
        <v>204</v>
      </c>
      <c r="N15" s="54">
        <v>600</v>
      </c>
      <c r="O15" s="61"/>
    </row>
    <row r="16" spans="1:17" ht="17.100000000000001" customHeight="1" x14ac:dyDescent="0.15">
      <c r="A16" s="17" t="s">
        <v>199</v>
      </c>
      <c r="B16" s="23">
        <v>3450</v>
      </c>
      <c r="C16" s="20"/>
      <c r="D16" s="17" t="s">
        <v>203</v>
      </c>
      <c r="E16" s="23">
        <v>2850</v>
      </c>
      <c r="F16" s="20"/>
      <c r="G16" s="19" t="s">
        <v>205</v>
      </c>
      <c r="H16" s="23" t="s">
        <v>207</v>
      </c>
      <c r="I16" s="20"/>
      <c r="J16" s="17" t="s">
        <v>205</v>
      </c>
      <c r="K16" s="23" t="s">
        <v>129</v>
      </c>
      <c r="L16" s="20"/>
      <c r="M16" s="19"/>
      <c r="N16" s="23"/>
      <c r="O16" s="20"/>
    </row>
    <row r="17" spans="1:17" ht="17.100000000000001" customHeight="1" x14ac:dyDescent="0.15">
      <c r="A17" s="39" t="s">
        <v>200</v>
      </c>
      <c r="B17" s="40">
        <v>3400</v>
      </c>
      <c r="C17" s="41"/>
      <c r="D17" s="42" t="s">
        <v>202</v>
      </c>
      <c r="E17" s="40" t="s">
        <v>206</v>
      </c>
      <c r="F17" s="41"/>
      <c r="G17" s="43" t="s">
        <v>202</v>
      </c>
      <c r="H17" s="40" t="s">
        <v>129</v>
      </c>
      <c r="I17" s="41"/>
      <c r="J17" s="42" t="s">
        <v>202</v>
      </c>
      <c r="K17" s="40" t="s">
        <v>129</v>
      </c>
      <c r="L17" s="41"/>
      <c r="M17" s="43"/>
      <c r="N17" s="40"/>
      <c r="O17" s="41"/>
    </row>
    <row r="18" spans="1:17" ht="17.100000000000001" customHeight="1" x14ac:dyDescent="0.15">
      <c r="A18" s="114"/>
      <c r="B18" s="110"/>
      <c r="C18" s="117"/>
      <c r="D18" s="149"/>
      <c r="E18" s="110"/>
      <c r="F18" s="117"/>
      <c r="G18" s="116"/>
      <c r="H18" s="110"/>
      <c r="I18" s="117"/>
      <c r="J18" s="149"/>
      <c r="K18" s="110"/>
      <c r="L18" s="117"/>
      <c r="M18" s="116"/>
      <c r="N18" s="110"/>
      <c r="O18" s="117"/>
    </row>
    <row r="19" spans="1:17" s="3" customFormat="1" ht="20.100000000000001" customHeight="1" x14ac:dyDescent="0.15">
      <c r="A19" s="171" t="s">
        <v>51</v>
      </c>
      <c r="B19" s="69">
        <f>SUM(B15:B17)</f>
        <v>10300</v>
      </c>
      <c r="C19" s="70">
        <f>SUM(C15:C17)</f>
        <v>0</v>
      </c>
      <c r="D19" s="123" t="s">
        <v>51</v>
      </c>
      <c r="E19" s="69">
        <f>SUM(E15:E17)</f>
        <v>4750</v>
      </c>
      <c r="F19" s="70">
        <f>SUM(F15:F16)</f>
        <v>0</v>
      </c>
      <c r="G19" s="123" t="s">
        <v>51</v>
      </c>
      <c r="H19" s="69"/>
      <c r="I19" s="70"/>
      <c r="J19" s="123" t="s">
        <v>51</v>
      </c>
      <c r="K19" s="69"/>
      <c r="L19" s="70"/>
      <c r="M19" s="123" t="s">
        <v>51</v>
      </c>
      <c r="N19" s="69">
        <f>SUM(N15:N17)</f>
        <v>600</v>
      </c>
      <c r="O19" s="70">
        <f>SUM(O15)</f>
        <v>0</v>
      </c>
      <c r="Q19"/>
    </row>
    <row r="20" spans="1:17" s="3" customFormat="1" ht="20.100000000000001" customHeight="1" x14ac:dyDescent="0.15">
      <c r="A20" s="147"/>
      <c r="B20" s="14"/>
      <c r="C20" s="14"/>
      <c r="D20" s="16"/>
      <c r="E20" s="14"/>
      <c r="F20" s="14"/>
      <c r="G20" s="16"/>
      <c r="H20" s="14"/>
      <c r="I20" s="14"/>
      <c r="J20" s="16"/>
      <c r="K20" s="14"/>
      <c r="L20" s="14"/>
      <c r="M20" s="16"/>
      <c r="N20" s="14"/>
      <c r="O20" s="14"/>
      <c r="Q20"/>
    </row>
    <row r="21" spans="1:17" ht="17.100000000000001" customHeight="1" x14ac:dyDescent="0.15">
      <c r="A21" s="49" t="s">
        <v>208</v>
      </c>
      <c r="B21" s="50">
        <f>B28+E28+N28</f>
        <v>8700</v>
      </c>
      <c r="C21" s="169" t="s">
        <v>191</v>
      </c>
      <c r="D21" s="50">
        <f>C28+F28</f>
        <v>0</v>
      </c>
      <c r="E21" s="170" t="s">
        <v>190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2" t="s">
        <v>15</v>
      </c>
      <c r="B22" s="63" t="s">
        <v>16</v>
      </c>
      <c r="C22" s="64" t="s">
        <v>7</v>
      </c>
      <c r="D22" s="66" t="s">
        <v>15</v>
      </c>
      <c r="E22" s="63" t="s">
        <v>16</v>
      </c>
      <c r="F22" s="64" t="s">
        <v>7</v>
      </c>
      <c r="G22" s="66" t="s">
        <v>15</v>
      </c>
      <c r="H22" s="63" t="s">
        <v>16</v>
      </c>
      <c r="I22" s="64" t="s">
        <v>7</v>
      </c>
      <c r="J22" s="66" t="s">
        <v>15</v>
      </c>
      <c r="K22" s="63" t="s">
        <v>16</v>
      </c>
      <c r="L22" s="64" t="s">
        <v>7</v>
      </c>
      <c r="M22" s="66" t="s">
        <v>15</v>
      </c>
      <c r="N22" s="63" t="s">
        <v>16</v>
      </c>
      <c r="O22" s="67" t="s">
        <v>7</v>
      </c>
    </row>
    <row r="23" spans="1:17" ht="17.100000000000001" customHeight="1" x14ac:dyDescent="0.15">
      <c r="A23" s="263" t="s">
        <v>210</v>
      </c>
      <c r="B23" s="264">
        <v>1550</v>
      </c>
      <c r="C23" s="265"/>
      <c r="D23" s="56" t="s">
        <v>214</v>
      </c>
      <c r="E23" s="54">
        <v>2850</v>
      </c>
      <c r="F23" s="55"/>
      <c r="G23" s="57" t="s">
        <v>215</v>
      </c>
      <c r="H23" s="54" t="s">
        <v>660</v>
      </c>
      <c r="I23" s="55"/>
      <c r="J23" s="56" t="s">
        <v>209</v>
      </c>
      <c r="K23" s="54" t="s">
        <v>660</v>
      </c>
      <c r="L23" s="60"/>
      <c r="M23" s="57" t="s">
        <v>218</v>
      </c>
      <c r="N23" s="217" t="s">
        <v>219</v>
      </c>
      <c r="O23" s="61"/>
    </row>
    <row r="24" spans="1:17" ht="17.100000000000001" customHeight="1" x14ac:dyDescent="0.15">
      <c r="A24" s="245" t="s">
        <v>211</v>
      </c>
      <c r="B24" s="241">
        <v>1450</v>
      </c>
      <c r="C24" s="244"/>
      <c r="D24" s="17" t="s">
        <v>215</v>
      </c>
      <c r="E24" s="23" t="s">
        <v>129</v>
      </c>
      <c r="F24" s="22"/>
      <c r="G24" s="19" t="s">
        <v>216</v>
      </c>
      <c r="H24" s="23" t="s">
        <v>660</v>
      </c>
      <c r="I24" s="22"/>
      <c r="J24" s="17" t="s">
        <v>217</v>
      </c>
      <c r="K24" s="23" t="s">
        <v>660</v>
      </c>
      <c r="L24" s="21"/>
      <c r="M24" s="19"/>
      <c r="N24" s="23"/>
      <c r="O24" s="20"/>
    </row>
    <row r="25" spans="1:17" ht="17.100000000000001" customHeight="1" x14ac:dyDescent="0.15">
      <c r="A25" s="245" t="s">
        <v>212</v>
      </c>
      <c r="B25" s="241">
        <v>2250</v>
      </c>
      <c r="C25" s="244"/>
      <c r="D25" s="17" t="s">
        <v>216</v>
      </c>
      <c r="E25" s="23" t="s">
        <v>129</v>
      </c>
      <c r="F25" s="22"/>
      <c r="G25" s="19"/>
      <c r="H25" s="23"/>
      <c r="I25" s="22"/>
      <c r="J25" s="17" t="s">
        <v>215</v>
      </c>
      <c r="K25" s="23" t="s">
        <v>660</v>
      </c>
      <c r="L25" s="21"/>
      <c r="M25" s="19"/>
      <c r="N25" s="23"/>
      <c r="O25" s="20"/>
    </row>
    <row r="26" spans="1:17" ht="17.100000000000001" customHeight="1" x14ac:dyDescent="0.15">
      <c r="A26" s="266" t="s">
        <v>213</v>
      </c>
      <c r="B26" s="267">
        <v>600</v>
      </c>
      <c r="C26" s="268"/>
      <c r="D26" s="42"/>
      <c r="E26" s="40"/>
      <c r="F26" s="44"/>
      <c r="G26" s="43"/>
      <c r="H26" s="40"/>
      <c r="I26" s="44"/>
      <c r="J26" s="42" t="s">
        <v>216</v>
      </c>
      <c r="K26" s="40" t="s">
        <v>660</v>
      </c>
      <c r="L26" s="45"/>
      <c r="M26" s="43"/>
      <c r="N26" s="40"/>
      <c r="O26" s="41"/>
    </row>
    <row r="27" spans="1:17" ht="17.100000000000001" customHeight="1" x14ac:dyDescent="0.15">
      <c r="A27" s="247"/>
      <c r="B27" s="248"/>
      <c r="C27" s="249"/>
      <c r="D27" s="149"/>
      <c r="E27" s="110"/>
      <c r="F27" s="115"/>
      <c r="G27" s="116"/>
      <c r="H27" s="110"/>
      <c r="I27" s="115"/>
      <c r="J27" s="149"/>
      <c r="K27" s="110"/>
      <c r="L27" s="119"/>
      <c r="M27" s="116"/>
      <c r="N27" s="110"/>
      <c r="O27" s="117"/>
    </row>
    <row r="28" spans="1:17" ht="20.100000000000001" customHeight="1" x14ac:dyDescent="0.15">
      <c r="A28" s="253" t="s">
        <v>51</v>
      </c>
      <c r="B28" s="254">
        <f>SUM(B23:B26)</f>
        <v>5850</v>
      </c>
      <c r="C28" s="255">
        <f>SUM(C23:C26)</f>
        <v>0</v>
      </c>
      <c r="D28" s="123" t="s">
        <v>51</v>
      </c>
      <c r="E28" s="69">
        <f>SUM(E23:E26)</f>
        <v>2850</v>
      </c>
      <c r="F28" s="71">
        <f>SUM(F23)</f>
        <v>0</v>
      </c>
      <c r="G28" s="123" t="s">
        <v>51</v>
      </c>
      <c r="H28" s="69">
        <f>SUM(H1:H26)</f>
        <v>0</v>
      </c>
      <c r="I28" s="71">
        <f>SUM(I2:I17)</f>
        <v>0</v>
      </c>
      <c r="J28" s="123" t="s">
        <v>51</v>
      </c>
      <c r="K28" s="69"/>
      <c r="L28" s="71"/>
      <c r="M28" s="123" t="s">
        <v>51</v>
      </c>
      <c r="N28" s="69"/>
      <c r="O28" s="70"/>
    </row>
    <row r="29" spans="1:17" ht="20.100000000000001" customHeight="1" x14ac:dyDescent="0.15">
      <c r="A29" s="147"/>
      <c r="B29" s="14"/>
      <c r="C29" s="14"/>
      <c r="D29" s="16"/>
      <c r="E29" s="14"/>
      <c r="F29" s="14"/>
      <c r="G29" s="16"/>
      <c r="H29" s="14"/>
      <c r="I29" s="14"/>
      <c r="J29" s="16"/>
      <c r="K29" s="14"/>
      <c r="L29" s="14"/>
      <c r="M29" s="16"/>
      <c r="N29" s="14"/>
      <c r="O29" s="14"/>
    </row>
    <row r="30" spans="1:17" s="3" customFormat="1" ht="20.100000000000001" customHeight="1" x14ac:dyDescent="0.15">
      <c r="A30" s="49" t="s">
        <v>220</v>
      </c>
      <c r="B30" s="50">
        <f>B38+E38+H38+N38</f>
        <v>6900</v>
      </c>
      <c r="C30" s="169" t="s">
        <v>191</v>
      </c>
      <c r="D30" s="50">
        <f>C38+F38+I38+O38</f>
        <v>0</v>
      </c>
      <c r="E30" s="170" t="s">
        <v>190</v>
      </c>
      <c r="F30" s="12"/>
      <c r="G30" s="13"/>
      <c r="H30" s="14"/>
      <c r="I30" s="14"/>
      <c r="J30" s="15"/>
      <c r="K30" s="14"/>
      <c r="L30" s="14"/>
      <c r="M30" s="16"/>
      <c r="N30" s="14"/>
      <c r="O30" s="14"/>
      <c r="Q30"/>
    </row>
    <row r="31" spans="1:17" ht="14.1" customHeight="1" x14ac:dyDescent="0.15">
      <c r="A31" s="62" t="s">
        <v>15</v>
      </c>
      <c r="B31" s="63" t="s">
        <v>16</v>
      </c>
      <c r="C31" s="64" t="s">
        <v>7</v>
      </c>
      <c r="D31" s="66" t="s">
        <v>15</v>
      </c>
      <c r="E31" s="63" t="s">
        <v>16</v>
      </c>
      <c r="F31" s="64" t="s">
        <v>7</v>
      </c>
      <c r="G31" s="66" t="s">
        <v>15</v>
      </c>
      <c r="H31" s="63" t="s">
        <v>16</v>
      </c>
      <c r="I31" s="64" t="s">
        <v>7</v>
      </c>
      <c r="J31" s="66" t="s">
        <v>15</v>
      </c>
      <c r="K31" s="63" t="s">
        <v>16</v>
      </c>
      <c r="L31" s="67" t="s">
        <v>7</v>
      </c>
      <c r="M31" s="65" t="s">
        <v>15</v>
      </c>
      <c r="N31" s="63" t="s">
        <v>16</v>
      </c>
      <c r="O31" s="67" t="s">
        <v>7</v>
      </c>
    </row>
    <row r="32" spans="1:17" ht="17.100000000000001" customHeight="1" x14ac:dyDescent="0.15">
      <c r="A32" s="53" t="s">
        <v>224</v>
      </c>
      <c r="B32" s="54">
        <v>1550</v>
      </c>
      <c r="C32" s="55"/>
      <c r="D32" s="56" t="s">
        <v>223</v>
      </c>
      <c r="E32" s="54">
        <v>2200</v>
      </c>
      <c r="F32" s="55"/>
      <c r="G32" s="57" t="s">
        <v>221</v>
      </c>
      <c r="H32" s="54">
        <v>900</v>
      </c>
      <c r="I32" s="55"/>
      <c r="J32" s="56" t="s">
        <v>221</v>
      </c>
      <c r="K32" s="54" t="s">
        <v>129</v>
      </c>
      <c r="L32" s="58"/>
      <c r="M32" s="59" t="s">
        <v>218</v>
      </c>
      <c r="N32" s="54">
        <v>400</v>
      </c>
      <c r="O32" s="58"/>
    </row>
    <row r="33" spans="1:17" ht="17.100000000000001" customHeight="1" x14ac:dyDescent="0.15">
      <c r="A33" s="18"/>
      <c r="B33" s="23"/>
      <c r="C33" s="22"/>
      <c r="D33" s="240" t="s">
        <v>222</v>
      </c>
      <c r="E33" s="241">
        <v>1850</v>
      </c>
      <c r="F33" s="244"/>
      <c r="G33" s="19"/>
      <c r="H33" s="23"/>
      <c r="I33" s="21"/>
      <c r="J33" s="17"/>
      <c r="K33" s="23"/>
      <c r="L33" s="33"/>
      <c r="M33" s="24"/>
      <c r="N33" s="23"/>
      <c r="O33" s="33"/>
    </row>
    <row r="34" spans="1:17" ht="17.100000000000001" customHeight="1" x14ac:dyDescent="0.15">
      <c r="A34" s="18"/>
      <c r="B34" s="23"/>
      <c r="C34" s="22"/>
      <c r="D34" s="240"/>
      <c r="E34" s="241"/>
      <c r="F34" s="244"/>
      <c r="G34" s="19"/>
      <c r="H34" s="23"/>
      <c r="I34" s="21"/>
      <c r="J34" s="17"/>
      <c r="K34" s="23"/>
      <c r="L34" s="33"/>
      <c r="M34" s="24"/>
      <c r="N34" s="23"/>
      <c r="O34" s="33"/>
    </row>
    <row r="35" spans="1:17" ht="17.100000000000001" customHeight="1" x14ac:dyDescent="0.15">
      <c r="A35" s="18"/>
      <c r="B35" s="23"/>
      <c r="C35" s="22"/>
      <c r="D35" s="240"/>
      <c r="E35" s="241"/>
      <c r="F35" s="244"/>
      <c r="G35" s="19"/>
      <c r="H35" s="23"/>
      <c r="I35" s="21"/>
      <c r="J35" s="17"/>
      <c r="K35" s="23"/>
      <c r="L35" s="33"/>
      <c r="M35" s="24"/>
      <c r="N35" s="23"/>
      <c r="O35" s="33"/>
    </row>
    <row r="36" spans="1:17" ht="17.100000000000001" customHeight="1" x14ac:dyDescent="0.15">
      <c r="A36" s="28"/>
      <c r="B36" s="37"/>
      <c r="C36" s="12"/>
      <c r="D36" s="260"/>
      <c r="E36" s="258"/>
      <c r="F36" s="262"/>
      <c r="G36" s="52"/>
      <c r="H36" s="37"/>
      <c r="I36" s="14"/>
      <c r="J36" s="79"/>
      <c r="K36" s="37"/>
      <c r="L36" s="34"/>
      <c r="M36" s="16"/>
      <c r="N36" s="37"/>
      <c r="O36" s="34"/>
    </row>
    <row r="37" spans="1:17" ht="17.100000000000001" customHeight="1" x14ac:dyDescent="0.15">
      <c r="A37" s="114"/>
      <c r="B37" s="110"/>
      <c r="C37" s="115"/>
      <c r="D37" s="250"/>
      <c r="E37" s="248"/>
      <c r="F37" s="249"/>
      <c r="G37" s="116"/>
      <c r="H37" s="110"/>
      <c r="I37" s="119"/>
      <c r="J37" s="149"/>
      <c r="K37" s="110"/>
      <c r="L37" s="120"/>
      <c r="M37" s="151"/>
      <c r="N37" s="110"/>
      <c r="O37" s="120"/>
    </row>
    <row r="38" spans="1:17" s="3" customFormat="1" ht="20.100000000000001" customHeight="1" x14ac:dyDescent="0.15">
      <c r="A38" s="171" t="s">
        <v>51</v>
      </c>
      <c r="B38" s="69">
        <f>SUM(B32:B33)</f>
        <v>1550</v>
      </c>
      <c r="C38" s="71">
        <f>SUM(C32)</f>
        <v>0</v>
      </c>
      <c r="D38" s="253" t="s">
        <v>51</v>
      </c>
      <c r="E38" s="254">
        <f>SUM(E32:E33)</f>
        <v>4050</v>
      </c>
      <c r="F38" s="255">
        <f>SUM(F32:F33)</f>
        <v>0</v>
      </c>
      <c r="G38" s="123" t="s">
        <v>51</v>
      </c>
      <c r="H38" s="69">
        <f>SUM(H32:H33)</f>
        <v>900</v>
      </c>
      <c r="I38" s="71">
        <f>SUM(I32)</f>
        <v>0</v>
      </c>
      <c r="J38" s="123" t="s">
        <v>51</v>
      </c>
      <c r="K38" s="69"/>
      <c r="L38" s="70"/>
      <c r="M38" s="172" t="s">
        <v>51</v>
      </c>
      <c r="N38" s="69">
        <f>SUM(N32:N33)</f>
        <v>400</v>
      </c>
      <c r="O38" s="70">
        <f>SUM(O32)</f>
        <v>0</v>
      </c>
      <c r="Q38"/>
    </row>
    <row r="39" spans="1:17" s="3" customFormat="1" ht="20.100000000000001" customHeight="1" x14ac:dyDescent="0.15">
      <c r="A39" s="326" t="s">
        <v>192</v>
      </c>
      <c r="B39" s="327"/>
      <c r="C39" s="327"/>
      <c r="D39" s="327"/>
      <c r="E39" s="327"/>
      <c r="F39" s="12"/>
      <c r="G39" s="13"/>
      <c r="H39" s="14"/>
      <c r="I39" s="14"/>
      <c r="J39" s="15"/>
      <c r="K39" s="14"/>
      <c r="L39" s="14"/>
      <c r="M39" s="16"/>
      <c r="N39" s="14"/>
      <c r="O39" s="14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平成29年6月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SUM(D4+D25)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s="3" customFormat="1" ht="20.100000000000001" customHeight="1" x14ac:dyDescent="0.15">
      <c r="A4" s="49" t="s">
        <v>225</v>
      </c>
      <c r="B4" s="50">
        <f>B23+E23+H23+N23</f>
        <v>54500</v>
      </c>
      <c r="C4" s="169" t="s">
        <v>191</v>
      </c>
      <c r="D4" s="50">
        <f>C23+F23+I23+O23</f>
        <v>0</v>
      </c>
      <c r="E4" s="170" t="s">
        <v>190</v>
      </c>
      <c r="F4" s="12"/>
      <c r="G4" s="13"/>
      <c r="H4" s="14"/>
      <c r="I4" s="14"/>
      <c r="J4" s="15"/>
      <c r="K4" s="14"/>
      <c r="L4" s="14"/>
      <c r="M4" s="16"/>
      <c r="N4" s="14"/>
      <c r="O4" s="14"/>
      <c r="Q4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4" t="s">
        <v>7</v>
      </c>
      <c r="D6" s="66" t="s">
        <v>15</v>
      </c>
      <c r="E6" s="63" t="s">
        <v>16</v>
      </c>
      <c r="F6" s="67" t="s">
        <v>7</v>
      </c>
      <c r="G6" s="65" t="s">
        <v>15</v>
      </c>
      <c r="H6" s="63" t="s">
        <v>16</v>
      </c>
      <c r="I6" s="64" t="s">
        <v>7</v>
      </c>
      <c r="J6" s="66" t="s">
        <v>15</v>
      </c>
      <c r="K6" s="63" t="s">
        <v>16</v>
      </c>
      <c r="L6" s="67" t="s">
        <v>7</v>
      </c>
      <c r="M6" s="66" t="s">
        <v>15</v>
      </c>
      <c r="N6" s="63" t="s">
        <v>16</v>
      </c>
      <c r="O6" s="67" t="s">
        <v>7</v>
      </c>
      <c r="P6" s="4"/>
      <c r="Q6" s="2"/>
    </row>
    <row r="7" spans="1:17" s="3" customFormat="1" ht="17.100000000000001" customHeight="1" x14ac:dyDescent="0.15">
      <c r="A7" s="28" t="s">
        <v>227</v>
      </c>
      <c r="B7" s="37">
        <v>2350</v>
      </c>
      <c r="C7" s="12"/>
      <c r="D7" s="52" t="s">
        <v>249</v>
      </c>
      <c r="E7" s="37">
        <v>8050</v>
      </c>
      <c r="F7" s="82"/>
      <c r="G7" s="13" t="s">
        <v>240</v>
      </c>
      <c r="H7" s="37">
        <v>1400</v>
      </c>
      <c r="I7" s="14"/>
      <c r="J7" s="52" t="s">
        <v>226</v>
      </c>
      <c r="K7" s="37" t="s">
        <v>129</v>
      </c>
      <c r="L7" s="34"/>
      <c r="M7" s="52" t="s">
        <v>232</v>
      </c>
      <c r="N7" s="37">
        <v>600</v>
      </c>
      <c r="O7" s="34"/>
      <c r="Q7"/>
    </row>
    <row r="8" spans="1:17" s="3" customFormat="1" ht="17.100000000000001" customHeight="1" x14ac:dyDescent="0.15">
      <c r="A8" s="18" t="s">
        <v>228</v>
      </c>
      <c r="B8" s="23">
        <v>3250</v>
      </c>
      <c r="C8" s="22"/>
      <c r="D8" s="19" t="s">
        <v>250</v>
      </c>
      <c r="E8" s="23">
        <v>3150</v>
      </c>
      <c r="F8" s="20"/>
      <c r="G8" s="29" t="s">
        <v>248</v>
      </c>
      <c r="H8" s="23">
        <v>450</v>
      </c>
      <c r="I8" s="21"/>
      <c r="J8" s="18" t="s">
        <v>240</v>
      </c>
      <c r="K8" s="23" t="s">
        <v>129</v>
      </c>
      <c r="L8" s="33"/>
      <c r="M8" s="19" t="s">
        <v>241</v>
      </c>
      <c r="N8" s="23">
        <v>350</v>
      </c>
      <c r="O8" s="33"/>
      <c r="Q8"/>
    </row>
    <row r="9" spans="1:17" s="3" customFormat="1" ht="17.100000000000001" customHeight="1" x14ac:dyDescent="0.15">
      <c r="A9" s="18" t="s">
        <v>230</v>
      </c>
      <c r="B9" s="23">
        <v>2050</v>
      </c>
      <c r="C9" s="22"/>
      <c r="D9" s="19" t="s">
        <v>251</v>
      </c>
      <c r="E9" s="23">
        <v>2100</v>
      </c>
      <c r="F9" s="20"/>
      <c r="G9" s="29" t="s">
        <v>241</v>
      </c>
      <c r="H9" s="23">
        <v>550</v>
      </c>
      <c r="I9" s="21"/>
      <c r="J9" s="18" t="s">
        <v>241</v>
      </c>
      <c r="K9" s="23" t="s">
        <v>129</v>
      </c>
      <c r="L9" s="33"/>
      <c r="M9" s="19" t="s">
        <v>239</v>
      </c>
      <c r="N9" s="23">
        <v>750</v>
      </c>
      <c r="O9" s="33"/>
      <c r="Q9"/>
    </row>
    <row r="10" spans="1:17" s="3" customFormat="1" ht="17.100000000000001" customHeight="1" x14ac:dyDescent="0.15">
      <c r="A10" s="18" t="s">
        <v>231</v>
      </c>
      <c r="B10" s="23">
        <v>1550</v>
      </c>
      <c r="C10" s="22"/>
      <c r="D10" s="19" t="s">
        <v>252</v>
      </c>
      <c r="E10" s="23">
        <v>1050</v>
      </c>
      <c r="F10" s="20"/>
      <c r="G10" s="29" t="s">
        <v>242</v>
      </c>
      <c r="H10" s="23" t="s">
        <v>130</v>
      </c>
      <c r="I10" s="21"/>
      <c r="J10" s="18" t="s">
        <v>255</v>
      </c>
      <c r="K10" s="23" t="s">
        <v>129</v>
      </c>
      <c r="L10" s="33"/>
      <c r="M10" s="19" t="s">
        <v>244</v>
      </c>
      <c r="N10" s="23" t="s">
        <v>129</v>
      </c>
      <c r="O10" s="33"/>
      <c r="Q10"/>
    </row>
    <row r="11" spans="1:17" s="3" customFormat="1" ht="17.100000000000001" customHeight="1" x14ac:dyDescent="0.15">
      <c r="A11" s="18" t="s">
        <v>233</v>
      </c>
      <c r="B11" s="23">
        <v>1650</v>
      </c>
      <c r="C11" s="22"/>
      <c r="D11" s="19" t="s">
        <v>229</v>
      </c>
      <c r="E11" s="23">
        <v>1100</v>
      </c>
      <c r="F11" s="20"/>
      <c r="G11" s="29" t="s">
        <v>244</v>
      </c>
      <c r="H11" s="23" t="s">
        <v>129</v>
      </c>
      <c r="I11" s="21"/>
      <c r="J11" s="18" t="s">
        <v>232</v>
      </c>
      <c r="K11" s="23" t="s">
        <v>129</v>
      </c>
      <c r="L11" s="33"/>
      <c r="M11" s="19" t="s">
        <v>247</v>
      </c>
      <c r="N11" s="23" t="s">
        <v>130</v>
      </c>
      <c r="O11" s="33"/>
      <c r="Q11"/>
    </row>
    <row r="12" spans="1:17" s="3" customFormat="1" ht="17.100000000000001" customHeight="1" x14ac:dyDescent="0.15">
      <c r="A12" s="18" t="s">
        <v>234</v>
      </c>
      <c r="B12" s="23">
        <v>2050</v>
      </c>
      <c r="C12" s="22"/>
      <c r="D12" s="19" t="s">
        <v>253</v>
      </c>
      <c r="E12" s="23">
        <v>3800</v>
      </c>
      <c r="F12" s="20"/>
      <c r="G12" s="29" t="s">
        <v>245</v>
      </c>
      <c r="H12" s="23" t="s">
        <v>129</v>
      </c>
      <c r="I12" s="21"/>
      <c r="J12" s="18" t="s">
        <v>256</v>
      </c>
      <c r="K12" s="23" t="s">
        <v>129</v>
      </c>
      <c r="L12" s="33"/>
      <c r="M12" s="25"/>
      <c r="N12" s="23"/>
      <c r="O12" s="33"/>
      <c r="Q12"/>
    </row>
    <row r="13" spans="1:17" s="3" customFormat="1" ht="17.100000000000001" customHeight="1" x14ac:dyDescent="0.15">
      <c r="A13" s="18" t="s">
        <v>235</v>
      </c>
      <c r="B13" s="23">
        <v>5050</v>
      </c>
      <c r="C13" s="22"/>
      <c r="D13" s="19" t="s">
        <v>243</v>
      </c>
      <c r="E13" s="23" t="s">
        <v>129</v>
      </c>
      <c r="F13" s="20"/>
      <c r="G13" s="29" t="s">
        <v>246</v>
      </c>
      <c r="H13" s="23" t="s">
        <v>129</v>
      </c>
      <c r="I13" s="21"/>
      <c r="J13" s="18" t="s">
        <v>243</v>
      </c>
      <c r="K13" s="23" t="s">
        <v>129</v>
      </c>
      <c r="L13" s="33"/>
      <c r="M13" s="25"/>
      <c r="N13" s="23"/>
      <c r="O13" s="33"/>
      <c r="Q13"/>
    </row>
    <row r="14" spans="1:17" s="3" customFormat="1" ht="17.100000000000001" customHeight="1" x14ac:dyDescent="0.15">
      <c r="A14" s="51" t="s">
        <v>257</v>
      </c>
      <c r="B14" s="23">
        <v>5300</v>
      </c>
      <c r="C14" s="22"/>
      <c r="D14" s="19" t="s">
        <v>244</v>
      </c>
      <c r="E14" s="23" t="s">
        <v>129</v>
      </c>
      <c r="F14" s="20"/>
      <c r="G14" s="29" t="s">
        <v>247</v>
      </c>
      <c r="H14" s="23" t="s">
        <v>129</v>
      </c>
      <c r="I14" s="21"/>
      <c r="J14" s="18" t="s">
        <v>244</v>
      </c>
      <c r="K14" s="23" t="s">
        <v>129</v>
      </c>
      <c r="L14" s="33"/>
      <c r="M14" s="25"/>
      <c r="N14" s="23"/>
      <c r="O14" s="33"/>
      <c r="Q14"/>
    </row>
    <row r="15" spans="1:17" s="3" customFormat="1" ht="17.100000000000001" customHeight="1" x14ac:dyDescent="0.15">
      <c r="A15" s="18" t="s">
        <v>236</v>
      </c>
      <c r="B15" s="23">
        <v>3000</v>
      </c>
      <c r="C15" s="22"/>
      <c r="D15" s="19" t="s">
        <v>245</v>
      </c>
      <c r="E15" s="23" t="s">
        <v>129</v>
      </c>
      <c r="F15" s="20"/>
      <c r="G15" s="30"/>
      <c r="H15" s="23"/>
      <c r="I15" s="21"/>
      <c r="J15" s="18" t="s">
        <v>245</v>
      </c>
      <c r="K15" s="23" t="s">
        <v>129</v>
      </c>
      <c r="L15" s="33"/>
      <c r="M15" s="17"/>
      <c r="N15" s="23"/>
      <c r="O15" s="33"/>
      <c r="Q15"/>
    </row>
    <row r="16" spans="1:17" s="3" customFormat="1" ht="17.100000000000001" customHeight="1" x14ac:dyDescent="0.15">
      <c r="A16" s="18" t="s">
        <v>237</v>
      </c>
      <c r="B16" s="23">
        <v>2850</v>
      </c>
      <c r="C16" s="22"/>
      <c r="D16" s="19" t="s">
        <v>246</v>
      </c>
      <c r="E16" s="23" t="s">
        <v>129</v>
      </c>
      <c r="F16" s="20"/>
      <c r="G16" s="24"/>
      <c r="H16" s="23"/>
      <c r="I16" s="21"/>
      <c r="J16" s="18" t="s">
        <v>246</v>
      </c>
      <c r="K16" s="23" t="s">
        <v>129</v>
      </c>
      <c r="L16" s="33"/>
      <c r="M16" s="25"/>
      <c r="N16" s="23"/>
      <c r="O16" s="33"/>
      <c r="Q16"/>
    </row>
    <row r="17" spans="1:17" s="3" customFormat="1" ht="17.100000000000001" customHeight="1" x14ac:dyDescent="0.15">
      <c r="A17" s="28" t="s">
        <v>238</v>
      </c>
      <c r="B17" s="37">
        <v>750</v>
      </c>
      <c r="C17" s="12"/>
      <c r="D17" s="52" t="s">
        <v>254</v>
      </c>
      <c r="E17" s="37">
        <v>1300</v>
      </c>
      <c r="F17" s="82"/>
      <c r="G17" s="16"/>
      <c r="H17" s="37"/>
      <c r="I17" s="14"/>
      <c r="J17" s="28" t="s">
        <v>247</v>
      </c>
      <c r="K17" s="37" t="s">
        <v>129</v>
      </c>
      <c r="L17" s="34"/>
      <c r="M17" s="26"/>
      <c r="N17" s="37"/>
      <c r="O17" s="34"/>
      <c r="Q17"/>
    </row>
    <row r="18" spans="1:17" ht="17.100000000000001" customHeight="1" x14ac:dyDescent="0.15">
      <c r="A18" s="32"/>
      <c r="B18" s="38"/>
      <c r="C18" s="36"/>
      <c r="D18" s="27"/>
      <c r="E18" s="38"/>
      <c r="F18" s="35"/>
      <c r="G18" s="31"/>
      <c r="H18" s="38"/>
      <c r="I18" s="36"/>
      <c r="J18" s="27"/>
      <c r="K18" s="38"/>
      <c r="L18" s="35"/>
      <c r="M18" s="27"/>
      <c r="N18" s="38"/>
      <c r="O18" s="35"/>
      <c r="P18" s="4"/>
      <c r="Q18" s="2"/>
    </row>
    <row r="19" spans="1:17" ht="17.100000000000001" customHeight="1" x14ac:dyDescent="0.15">
      <c r="A19" s="32"/>
      <c r="B19" s="38"/>
      <c r="C19" s="36"/>
      <c r="D19" s="27"/>
      <c r="E19" s="38"/>
      <c r="F19" s="35"/>
      <c r="G19" s="31"/>
      <c r="H19" s="38"/>
      <c r="I19" s="36"/>
      <c r="J19" s="27"/>
      <c r="K19" s="38"/>
      <c r="L19" s="35"/>
      <c r="M19" s="27"/>
      <c r="N19" s="38"/>
      <c r="O19" s="35"/>
      <c r="P19" s="4"/>
      <c r="Q19" s="2"/>
    </row>
    <row r="20" spans="1:17" ht="17.100000000000001" customHeight="1" x14ac:dyDescent="0.15">
      <c r="A20" s="32"/>
      <c r="B20" s="38"/>
      <c r="C20" s="36"/>
      <c r="D20" s="27"/>
      <c r="E20" s="38"/>
      <c r="F20" s="35"/>
      <c r="G20" s="31"/>
      <c r="H20" s="38"/>
      <c r="I20" s="36"/>
      <c r="J20" s="27"/>
      <c r="K20" s="38"/>
      <c r="L20" s="35"/>
      <c r="M20" s="27"/>
      <c r="N20" s="38"/>
      <c r="O20" s="35"/>
      <c r="P20" s="4"/>
      <c r="Q20" s="2"/>
    </row>
    <row r="21" spans="1:17" s="3" customFormat="1" ht="17.100000000000001" customHeight="1" x14ac:dyDescent="0.15">
      <c r="A21" s="18"/>
      <c r="B21" s="23"/>
      <c r="C21" s="22"/>
      <c r="D21" s="17"/>
      <c r="E21" s="23"/>
      <c r="F21" s="20"/>
      <c r="G21" s="30"/>
      <c r="H21" s="23"/>
      <c r="I21" s="21"/>
      <c r="J21" s="18"/>
      <c r="K21" s="23"/>
      <c r="L21" s="33"/>
      <c r="M21" s="17"/>
      <c r="N21" s="23"/>
      <c r="O21" s="33"/>
      <c r="Q21"/>
    </row>
    <row r="22" spans="1:17" s="3" customFormat="1" ht="17.100000000000001" customHeight="1" x14ac:dyDescent="0.15">
      <c r="A22" s="39"/>
      <c r="B22" s="40"/>
      <c r="C22" s="44"/>
      <c r="D22" s="42"/>
      <c r="E22" s="40"/>
      <c r="F22" s="41"/>
      <c r="G22" s="48"/>
      <c r="H22" s="40"/>
      <c r="I22" s="45"/>
      <c r="J22" s="39"/>
      <c r="K22" s="40"/>
      <c r="L22" s="46"/>
      <c r="M22" s="42"/>
      <c r="N22" s="40"/>
      <c r="O22" s="46"/>
      <c r="Q22"/>
    </row>
    <row r="23" spans="1:17" s="3" customFormat="1" ht="20.100000000000001" customHeight="1" x14ac:dyDescent="0.15">
      <c r="A23" s="171" t="s">
        <v>51</v>
      </c>
      <c r="B23" s="69">
        <f>SUM(B7:B22)</f>
        <v>29850</v>
      </c>
      <c r="C23" s="71">
        <f>SUM(C7:C17)</f>
        <v>0</v>
      </c>
      <c r="D23" s="123" t="s">
        <v>51</v>
      </c>
      <c r="E23" s="69">
        <f>SUM(E7:E17)</f>
        <v>20550</v>
      </c>
      <c r="F23" s="70">
        <f>SUM(F7:F17)</f>
        <v>0</v>
      </c>
      <c r="G23" s="172" t="s">
        <v>51</v>
      </c>
      <c r="H23" s="69">
        <f>SUM(H7:H9)</f>
        <v>2400</v>
      </c>
      <c r="I23" s="71">
        <f>SUM(I7:I9)</f>
        <v>0</v>
      </c>
      <c r="J23" s="123" t="s">
        <v>51</v>
      </c>
      <c r="K23" s="69"/>
      <c r="L23" s="70"/>
      <c r="M23" s="123" t="s">
        <v>51</v>
      </c>
      <c r="N23" s="69">
        <f>SUM(N7:N22)</f>
        <v>1700</v>
      </c>
      <c r="O23" s="70">
        <f>SUM(O7:O9)</f>
        <v>0</v>
      </c>
      <c r="Q23"/>
    </row>
    <row r="24" spans="1:17" s="3" customFormat="1" ht="20.100000000000001" customHeight="1" x14ac:dyDescent="0.15">
      <c r="A24" s="147"/>
      <c r="B24" s="14"/>
      <c r="C24" s="14"/>
      <c r="D24" s="16"/>
      <c r="E24" s="14"/>
      <c r="F24" s="14"/>
      <c r="G24" s="16"/>
      <c r="H24" s="14"/>
      <c r="I24" s="14"/>
      <c r="J24" s="16"/>
      <c r="K24" s="14"/>
      <c r="L24" s="14"/>
      <c r="M24" s="16"/>
      <c r="N24" s="14"/>
      <c r="O24" s="14"/>
      <c r="Q24"/>
    </row>
    <row r="25" spans="1:17" ht="20.100000000000001" customHeight="1" x14ac:dyDescent="0.15">
      <c r="A25" s="170" t="s">
        <v>265</v>
      </c>
      <c r="B25" s="50">
        <f>B37+E37+N37</f>
        <v>20250</v>
      </c>
      <c r="C25" s="169" t="s">
        <v>191</v>
      </c>
      <c r="D25" s="50">
        <f>C37+F37+O37</f>
        <v>0</v>
      </c>
      <c r="E25" s="170" t="s">
        <v>190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2" t="s">
        <v>15</v>
      </c>
      <c r="B26" s="63" t="s">
        <v>16</v>
      </c>
      <c r="C26" s="67" t="s">
        <v>7</v>
      </c>
      <c r="D26" s="66" t="s">
        <v>15</v>
      </c>
      <c r="E26" s="63" t="s">
        <v>16</v>
      </c>
      <c r="F26" s="67" t="s">
        <v>7</v>
      </c>
      <c r="G26" s="66" t="s">
        <v>15</v>
      </c>
      <c r="H26" s="63" t="s">
        <v>16</v>
      </c>
      <c r="I26" s="67" t="s">
        <v>7</v>
      </c>
      <c r="J26" s="66" t="s">
        <v>15</v>
      </c>
      <c r="K26" s="63" t="s">
        <v>16</v>
      </c>
      <c r="L26" s="67" t="s">
        <v>7</v>
      </c>
      <c r="M26" s="66" t="s">
        <v>15</v>
      </c>
      <c r="N26" s="63" t="s">
        <v>16</v>
      </c>
      <c r="O26" s="67" t="s">
        <v>7</v>
      </c>
      <c r="P26" s="4"/>
      <c r="Q26" s="2"/>
    </row>
    <row r="27" spans="1:17" ht="17.100000000000001" customHeight="1" x14ac:dyDescent="0.15">
      <c r="A27" s="56" t="s">
        <v>266</v>
      </c>
      <c r="B27" s="54">
        <v>2700</v>
      </c>
      <c r="C27" s="61"/>
      <c r="D27" s="56" t="s">
        <v>270</v>
      </c>
      <c r="E27" s="54">
        <v>3100</v>
      </c>
      <c r="F27" s="61"/>
      <c r="G27" s="56" t="s">
        <v>258</v>
      </c>
      <c r="H27" s="54" t="s">
        <v>175</v>
      </c>
      <c r="I27" s="61"/>
      <c r="J27" s="56" t="s">
        <v>258</v>
      </c>
      <c r="K27" s="54" t="s">
        <v>175</v>
      </c>
      <c r="L27" s="61"/>
      <c r="M27" s="56" t="s">
        <v>273</v>
      </c>
      <c r="N27" s="54">
        <v>400</v>
      </c>
      <c r="O27" s="61"/>
    </row>
    <row r="28" spans="1:17" ht="17.100000000000001" customHeight="1" x14ac:dyDescent="0.15">
      <c r="A28" s="56" t="s">
        <v>267</v>
      </c>
      <c r="B28" s="54">
        <v>1950</v>
      </c>
      <c r="C28" s="61"/>
      <c r="D28" s="56" t="s">
        <v>271</v>
      </c>
      <c r="E28" s="54">
        <v>2100</v>
      </c>
      <c r="F28" s="61"/>
      <c r="G28" s="56" t="s">
        <v>260</v>
      </c>
      <c r="H28" s="54" t="s">
        <v>175</v>
      </c>
      <c r="I28" s="61"/>
      <c r="J28" s="56" t="s">
        <v>260</v>
      </c>
      <c r="K28" s="54" t="s">
        <v>175</v>
      </c>
      <c r="L28" s="61"/>
      <c r="M28" s="56" t="s">
        <v>274</v>
      </c>
      <c r="N28" s="54">
        <v>100</v>
      </c>
      <c r="O28" s="61"/>
    </row>
    <row r="29" spans="1:17" ht="17.100000000000001" customHeight="1" x14ac:dyDescent="0.15">
      <c r="A29" s="56" t="s">
        <v>268</v>
      </c>
      <c r="B29" s="54">
        <v>1450</v>
      </c>
      <c r="C29" s="61"/>
      <c r="D29" s="56" t="s">
        <v>272</v>
      </c>
      <c r="E29" s="54">
        <v>2650</v>
      </c>
      <c r="F29" s="61"/>
      <c r="G29" s="56" t="s">
        <v>261</v>
      </c>
      <c r="H29" s="54" t="s">
        <v>175</v>
      </c>
      <c r="I29" s="61"/>
      <c r="J29" s="56" t="s">
        <v>263</v>
      </c>
      <c r="K29" s="54" t="s">
        <v>275</v>
      </c>
      <c r="L29" s="61"/>
      <c r="M29" s="56"/>
      <c r="N29" s="54"/>
      <c r="O29" s="61"/>
    </row>
    <row r="30" spans="1:17" ht="17.100000000000001" customHeight="1" x14ac:dyDescent="0.15">
      <c r="A30" s="17" t="s">
        <v>269</v>
      </c>
      <c r="B30" s="23">
        <v>1200</v>
      </c>
      <c r="C30" s="20"/>
      <c r="D30" s="17" t="s">
        <v>259</v>
      </c>
      <c r="E30" s="23" t="s">
        <v>175</v>
      </c>
      <c r="F30" s="20"/>
      <c r="G30" s="19" t="s">
        <v>262</v>
      </c>
      <c r="H30" s="54" t="s">
        <v>175</v>
      </c>
      <c r="I30" s="20"/>
      <c r="J30" s="17" t="s">
        <v>264</v>
      </c>
      <c r="K30" s="23" t="s">
        <v>130</v>
      </c>
      <c r="L30" s="20"/>
      <c r="M30" s="19"/>
      <c r="N30" s="23"/>
      <c r="O30" s="20"/>
    </row>
    <row r="31" spans="1:17" ht="17.100000000000001" customHeight="1" x14ac:dyDescent="0.15">
      <c r="A31" s="39" t="s">
        <v>661</v>
      </c>
      <c r="B31" s="40">
        <v>4600</v>
      </c>
      <c r="C31" s="41"/>
      <c r="D31" s="42"/>
      <c r="E31" s="40"/>
      <c r="F31" s="41"/>
      <c r="G31" s="43" t="s">
        <v>259</v>
      </c>
      <c r="H31" s="40" t="s">
        <v>175</v>
      </c>
      <c r="I31" s="41"/>
      <c r="J31" s="42" t="s">
        <v>259</v>
      </c>
      <c r="K31" s="40" t="s">
        <v>175</v>
      </c>
      <c r="L31" s="41"/>
      <c r="M31" s="43"/>
      <c r="N31" s="40"/>
      <c r="O31" s="41"/>
    </row>
    <row r="32" spans="1:17" ht="17.100000000000001" customHeight="1" x14ac:dyDescent="0.15">
      <c r="A32" s="18"/>
      <c r="B32" s="23"/>
      <c r="C32" s="20"/>
      <c r="D32" s="17"/>
      <c r="E32" s="23"/>
      <c r="F32" s="20"/>
      <c r="G32" s="19"/>
      <c r="H32" s="23"/>
      <c r="I32" s="20"/>
      <c r="J32" s="17"/>
      <c r="K32" s="23"/>
      <c r="L32" s="20"/>
      <c r="M32" s="19"/>
      <c r="N32" s="23"/>
      <c r="O32" s="20"/>
    </row>
    <row r="33" spans="1:17" ht="17.100000000000001" customHeight="1" x14ac:dyDescent="0.15">
      <c r="A33" s="18"/>
      <c r="B33" s="23"/>
      <c r="C33" s="20"/>
      <c r="D33" s="17"/>
      <c r="E33" s="23"/>
      <c r="F33" s="20"/>
      <c r="G33" s="19"/>
      <c r="H33" s="23"/>
      <c r="I33" s="20"/>
      <c r="J33" s="17"/>
      <c r="K33" s="23"/>
      <c r="L33" s="20"/>
      <c r="M33" s="19"/>
      <c r="N33" s="23"/>
      <c r="O33" s="20"/>
    </row>
    <row r="34" spans="1:17" ht="17.100000000000001" customHeight="1" x14ac:dyDescent="0.15">
      <c r="A34" s="18"/>
      <c r="B34" s="23"/>
      <c r="C34" s="20"/>
      <c r="D34" s="17"/>
      <c r="E34" s="23"/>
      <c r="F34" s="20"/>
      <c r="G34" s="19"/>
      <c r="H34" s="23"/>
      <c r="I34" s="20"/>
      <c r="J34" s="17"/>
      <c r="K34" s="23"/>
      <c r="L34" s="20"/>
      <c r="M34" s="19"/>
      <c r="N34" s="23"/>
      <c r="O34" s="20"/>
    </row>
    <row r="35" spans="1:17" ht="17.100000000000001" customHeight="1" x14ac:dyDescent="0.15">
      <c r="A35" s="18"/>
      <c r="B35" s="23"/>
      <c r="C35" s="20"/>
      <c r="D35" s="17"/>
      <c r="E35" s="23"/>
      <c r="F35" s="20"/>
      <c r="G35" s="19"/>
      <c r="H35" s="23"/>
      <c r="I35" s="20"/>
      <c r="J35" s="17"/>
      <c r="K35" s="23"/>
      <c r="L35" s="20"/>
      <c r="M35" s="19"/>
      <c r="N35" s="23"/>
      <c r="O35" s="20"/>
    </row>
    <row r="36" spans="1:17" ht="17.100000000000001" customHeight="1" x14ac:dyDescent="0.15">
      <c r="A36" s="114"/>
      <c r="B36" s="110"/>
      <c r="C36" s="117"/>
      <c r="D36" s="149"/>
      <c r="E36" s="110"/>
      <c r="F36" s="117"/>
      <c r="G36" s="116"/>
      <c r="H36" s="110"/>
      <c r="I36" s="117"/>
      <c r="J36" s="149"/>
      <c r="K36" s="110"/>
      <c r="L36" s="117"/>
      <c r="M36" s="116"/>
      <c r="N36" s="110"/>
      <c r="O36" s="117"/>
    </row>
    <row r="37" spans="1:17" s="3" customFormat="1" ht="20.100000000000001" customHeight="1" x14ac:dyDescent="0.15">
      <c r="A37" s="171" t="s">
        <v>51</v>
      </c>
      <c r="B37" s="69">
        <f>SUM(B27:B31)</f>
        <v>11900</v>
      </c>
      <c r="C37" s="70">
        <f>SUM(C27:C31)</f>
        <v>0</v>
      </c>
      <c r="D37" s="123" t="s">
        <v>51</v>
      </c>
      <c r="E37" s="69">
        <f>SUM(E27:E31)</f>
        <v>7850</v>
      </c>
      <c r="F37" s="70">
        <f>SUM(F27:F29)</f>
        <v>0</v>
      </c>
      <c r="G37" s="123" t="s">
        <v>51</v>
      </c>
      <c r="H37" s="69"/>
      <c r="I37" s="70"/>
      <c r="J37" s="123" t="s">
        <v>51</v>
      </c>
      <c r="K37" s="69"/>
      <c r="L37" s="70"/>
      <c r="M37" s="123" t="s">
        <v>51</v>
      </c>
      <c r="N37" s="69">
        <f>SUM(N27:N31)</f>
        <v>500</v>
      </c>
      <c r="O37" s="70">
        <f>SUM(O27:O28)</f>
        <v>0</v>
      </c>
      <c r="Q37"/>
    </row>
    <row r="38" spans="1:17" s="3" customFormat="1" x14ac:dyDescent="0.15">
      <c r="A38" s="326" t="s">
        <v>192</v>
      </c>
      <c r="B38" s="327"/>
      <c r="C38" s="327"/>
      <c r="D38" s="327"/>
      <c r="E38" s="327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平成29年6月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SUM(D4+D14+D23+D32)</f>
        <v>0</v>
      </c>
      <c r="M2" s="305"/>
      <c r="N2" s="306"/>
      <c r="O2" s="307"/>
    </row>
    <row r="3" spans="1:17" ht="20.100000000000001" customHeight="1" x14ac:dyDescent="0.15">
      <c r="L3" s="277"/>
      <c r="M3" s="277"/>
    </row>
    <row r="4" spans="1:17" ht="17.100000000000001" customHeight="1" x14ac:dyDescent="0.15">
      <c r="A4" s="49" t="s">
        <v>276</v>
      </c>
      <c r="B4" s="50">
        <f>B12+E12+N12</f>
        <v>11400</v>
      </c>
      <c r="C4" s="9" t="s">
        <v>191</v>
      </c>
      <c r="D4" s="8">
        <f>C12+O12</f>
        <v>0</v>
      </c>
      <c r="E4" s="7" t="s">
        <v>190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4" t="s">
        <v>7</v>
      </c>
      <c r="D6" s="66" t="s">
        <v>15</v>
      </c>
      <c r="E6" s="63" t="s">
        <v>16</v>
      </c>
      <c r="F6" s="64" t="s">
        <v>7</v>
      </c>
      <c r="G6" s="66" t="s">
        <v>15</v>
      </c>
      <c r="H6" s="63" t="s">
        <v>16</v>
      </c>
      <c r="I6" s="64" t="s">
        <v>7</v>
      </c>
      <c r="J6" s="66" t="s">
        <v>15</v>
      </c>
      <c r="K6" s="63" t="s">
        <v>16</v>
      </c>
      <c r="L6" s="64" t="s">
        <v>7</v>
      </c>
      <c r="M6" s="66" t="s">
        <v>15</v>
      </c>
      <c r="N6" s="63" t="s">
        <v>16</v>
      </c>
      <c r="O6" s="67" t="s">
        <v>7</v>
      </c>
    </row>
    <row r="7" spans="1:17" ht="17.100000000000001" customHeight="1" x14ac:dyDescent="0.15">
      <c r="A7" s="53" t="s">
        <v>277</v>
      </c>
      <c r="B7" s="54">
        <v>2350</v>
      </c>
      <c r="C7" s="55"/>
      <c r="D7" s="56" t="s">
        <v>281</v>
      </c>
      <c r="E7" s="54" t="s">
        <v>175</v>
      </c>
      <c r="F7" s="55"/>
      <c r="G7" s="56" t="s">
        <v>281</v>
      </c>
      <c r="H7" s="54" t="s">
        <v>175</v>
      </c>
      <c r="I7" s="55"/>
      <c r="J7" s="56" t="s">
        <v>281</v>
      </c>
      <c r="K7" s="54" t="s">
        <v>175</v>
      </c>
      <c r="L7" s="60"/>
      <c r="M7" s="57" t="s">
        <v>281</v>
      </c>
      <c r="N7" s="54">
        <v>150</v>
      </c>
      <c r="O7" s="61"/>
    </row>
    <row r="8" spans="1:17" ht="17.100000000000001" customHeight="1" x14ac:dyDescent="0.15">
      <c r="A8" s="18" t="s">
        <v>278</v>
      </c>
      <c r="B8" s="23">
        <v>2550</v>
      </c>
      <c r="C8" s="22"/>
      <c r="D8" s="17" t="s">
        <v>282</v>
      </c>
      <c r="E8" s="23" t="s">
        <v>175</v>
      </c>
      <c r="F8" s="22"/>
      <c r="G8" s="17" t="s">
        <v>282</v>
      </c>
      <c r="H8" s="23" t="s">
        <v>175</v>
      </c>
      <c r="I8" s="22"/>
      <c r="J8" s="17" t="s">
        <v>282</v>
      </c>
      <c r="K8" s="23" t="s">
        <v>175</v>
      </c>
      <c r="L8" s="21"/>
      <c r="M8" s="19" t="s">
        <v>282</v>
      </c>
      <c r="N8" s="23">
        <v>100</v>
      </c>
      <c r="O8" s="20"/>
    </row>
    <row r="9" spans="1:17" ht="17.100000000000001" customHeight="1" x14ac:dyDescent="0.15">
      <c r="A9" s="18" t="s">
        <v>279</v>
      </c>
      <c r="B9" s="23">
        <v>6250</v>
      </c>
      <c r="C9" s="22"/>
      <c r="D9" s="17" t="s">
        <v>283</v>
      </c>
      <c r="E9" s="23" t="s">
        <v>175</v>
      </c>
      <c r="F9" s="22"/>
      <c r="G9" s="17" t="s">
        <v>283</v>
      </c>
      <c r="H9" s="23" t="s">
        <v>175</v>
      </c>
      <c r="I9" s="22"/>
      <c r="J9" s="17" t="s">
        <v>283</v>
      </c>
      <c r="K9" s="23" t="s">
        <v>175</v>
      </c>
      <c r="L9" s="21"/>
      <c r="M9" s="19"/>
      <c r="N9" s="23"/>
      <c r="O9" s="20"/>
    </row>
    <row r="10" spans="1:17" ht="17.100000000000001" customHeight="1" x14ac:dyDescent="0.15">
      <c r="A10" s="39" t="s">
        <v>237</v>
      </c>
      <c r="B10" s="156" t="s">
        <v>280</v>
      </c>
      <c r="C10" s="44"/>
      <c r="D10" s="42" t="s">
        <v>246</v>
      </c>
      <c r="E10" s="156" t="s">
        <v>280</v>
      </c>
      <c r="F10" s="44"/>
      <c r="G10" s="42" t="s">
        <v>246</v>
      </c>
      <c r="H10" s="156" t="s">
        <v>280</v>
      </c>
      <c r="I10" s="44"/>
      <c r="J10" s="42" t="s">
        <v>246</v>
      </c>
      <c r="K10" s="156" t="s">
        <v>280</v>
      </c>
      <c r="L10" s="45"/>
      <c r="M10" s="43"/>
      <c r="N10" s="40"/>
      <c r="O10" s="41"/>
    </row>
    <row r="11" spans="1:17" ht="17.100000000000001" customHeight="1" x14ac:dyDescent="0.15">
      <c r="A11" s="114"/>
      <c r="B11" s="110"/>
      <c r="C11" s="115"/>
      <c r="D11" s="149"/>
      <c r="E11" s="110"/>
      <c r="F11" s="115"/>
      <c r="G11" s="149"/>
      <c r="H11" s="110"/>
      <c r="I11" s="115"/>
      <c r="J11" s="149"/>
      <c r="K11" s="110"/>
      <c r="L11" s="119"/>
      <c r="M11" s="116"/>
      <c r="N11" s="110"/>
      <c r="O11" s="117"/>
    </row>
    <row r="12" spans="1:17" ht="20.100000000000001" customHeight="1" x14ac:dyDescent="0.15">
      <c r="A12" s="171" t="s">
        <v>51</v>
      </c>
      <c r="B12" s="69">
        <f>SUM(B7:B10)</f>
        <v>11150</v>
      </c>
      <c r="C12" s="71">
        <f>SUM(C7:C9)</f>
        <v>0</v>
      </c>
      <c r="D12" s="123" t="s">
        <v>51</v>
      </c>
      <c r="E12" s="69">
        <f>SUM(E7:E10)</f>
        <v>0</v>
      </c>
      <c r="F12" s="71">
        <f>SUM(F7:F10)</f>
        <v>0</v>
      </c>
      <c r="G12" s="123" t="s">
        <v>51</v>
      </c>
      <c r="H12" s="69">
        <f>SUM(H1:H10)</f>
        <v>0</v>
      </c>
      <c r="I12" s="71">
        <f>SUM(I2:I2)</f>
        <v>0</v>
      </c>
      <c r="J12" s="123" t="s">
        <v>51</v>
      </c>
      <c r="K12" s="69"/>
      <c r="L12" s="71"/>
      <c r="M12" s="123" t="s">
        <v>51</v>
      </c>
      <c r="N12" s="69">
        <f>SUM(N7:N10)</f>
        <v>250</v>
      </c>
      <c r="O12" s="70">
        <f>SUM(O7:O8)</f>
        <v>0</v>
      </c>
    </row>
    <row r="13" spans="1:17" ht="20.100000000000001" customHeight="1" x14ac:dyDescent="0.15">
      <c r="A13" s="147"/>
      <c r="B13" s="14"/>
      <c r="C13" s="14"/>
      <c r="D13" s="16"/>
      <c r="E13" s="14"/>
      <c r="F13" s="14"/>
      <c r="G13" s="16"/>
      <c r="H13" s="14"/>
      <c r="I13" s="14"/>
      <c r="J13" s="16"/>
      <c r="K13" s="14"/>
      <c r="L13" s="14"/>
      <c r="M13" s="16"/>
      <c r="N13" s="14"/>
      <c r="O13" s="14"/>
    </row>
    <row r="14" spans="1:17" s="3" customFormat="1" ht="20.100000000000001" customHeight="1" x14ac:dyDescent="0.15">
      <c r="A14" s="49" t="s">
        <v>284</v>
      </c>
      <c r="B14" s="50">
        <f>B21+E21+H21+N21</f>
        <v>10700</v>
      </c>
      <c r="C14" s="9" t="s">
        <v>191</v>
      </c>
      <c r="D14" s="8">
        <f>C21+F21+O21</f>
        <v>0</v>
      </c>
      <c r="E14" s="7" t="s">
        <v>190</v>
      </c>
      <c r="F14" s="12"/>
      <c r="G14" s="13"/>
      <c r="H14" s="14"/>
      <c r="I14" s="14"/>
      <c r="J14" s="15"/>
      <c r="K14" s="14"/>
      <c r="L14" s="14"/>
      <c r="M14" s="16"/>
      <c r="N14" s="14"/>
      <c r="O14" s="14"/>
      <c r="Q14"/>
    </row>
    <row r="15" spans="1:17" ht="14.1" customHeight="1" x14ac:dyDescent="0.15">
      <c r="A15" s="62" t="s">
        <v>15</v>
      </c>
      <c r="B15" s="63" t="s">
        <v>16</v>
      </c>
      <c r="C15" s="99" t="s">
        <v>7</v>
      </c>
      <c r="D15" s="65" t="s">
        <v>15</v>
      </c>
      <c r="E15" s="63" t="s">
        <v>16</v>
      </c>
      <c r="F15" s="99" t="s">
        <v>7</v>
      </c>
      <c r="G15" s="65" t="s">
        <v>15</v>
      </c>
      <c r="H15" s="63" t="s">
        <v>16</v>
      </c>
      <c r="I15" s="99" t="s">
        <v>7</v>
      </c>
      <c r="J15" s="65" t="s">
        <v>15</v>
      </c>
      <c r="K15" s="63" t="s">
        <v>16</v>
      </c>
      <c r="L15" s="99" t="s">
        <v>7</v>
      </c>
      <c r="M15" s="65" t="s">
        <v>15</v>
      </c>
      <c r="N15" s="63" t="s">
        <v>16</v>
      </c>
      <c r="O15" s="67" t="s">
        <v>7</v>
      </c>
    </row>
    <row r="16" spans="1:17" ht="17.100000000000001" customHeight="1" x14ac:dyDescent="0.15">
      <c r="A16" s="53" t="s">
        <v>286</v>
      </c>
      <c r="B16" s="54">
        <v>1100</v>
      </c>
      <c r="C16" s="100"/>
      <c r="D16" s="97" t="s">
        <v>293</v>
      </c>
      <c r="E16" s="54">
        <v>2050</v>
      </c>
      <c r="F16" s="100"/>
      <c r="G16" s="104" t="s">
        <v>285</v>
      </c>
      <c r="H16" s="54" t="s">
        <v>175</v>
      </c>
      <c r="I16" s="100"/>
      <c r="J16" s="97" t="s">
        <v>285</v>
      </c>
      <c r="K16" s="54" t="s">
        <v>129</v>
      </c>
      <c r="L16" s="109"/>
      <c r="M16" s="59" t="s">
        <v>295</v>
      </c>
      <c r="N16" s="54">
        <v>400</v>
      </c>
      <c r="O16" s="58"/>
    </row>
    <row r="17" spans="1:17" ht="17.100000000000001" customHeight="1" x14ac:dyDescent="0.15">
      <c r="A17" s="95" t="s">
        <v>287</v>
      </c>
      <c r="B17" s="23">
        <v>950</v>
      </c>
      <c r="C17" s="101"/>
      <c r="D17" s="98" t="s">
        <v>294</v>
      </c>
      <c r="E17" s="23">
        <v>2600</v>
      </c>
      <c r="F17" s="101"/>
      <c r="G17" s="105" t="s">
        <v>290</v>
      </c>
      <c r="H17" s="23" t="s">
        <v>175</v>
      </c>
      <c r="I17" s="101"/>
      <c r="J17" s="98" t="s">
        <v>290</v>
      </c>
      <c r="K17" s="23" t="s">
        <v>130</v>
      </c>
      <c r="L17" s="96"/>
      <c r="M17" s="108"/>
      <c r="N17" s="23"/>
      <c r="O17" s="96"/>
    </row>
    <row r="18" spans="1:17" ht="17.100000000000001" customHeight="1" x14ac:dyDescent="0.15">
      <c r="A18" s="95" t="s">
        <v>288</v>
      </c>
      <c r="B18" s="23">
        <v>600</v>
      </c>
      <c r="C18" s="101"/>
      <c r="D18" s="98" t="s">
        <v>671</v>
      </c>
      <c r="E18" s="23">
        <v>1400</v>
      </c>
      <c r="F18" s="101"/>
      <c r="G18" s="105" t="s">
        <v>291</v>
      </c>
      <c r="H18" s="23" t="s">
        <v>175</v>
      </c>
      <c r="I18" s="101"/>
      <c r="J18" s="98" t="s">
        <v>291</v>
      </c>
      <c r="K18" s="23" t="s">
        <v>130</v>
      </c>
      <c r="L18" s="96"/>
      <c r="M18" s="108"/>
      <c r="N18" s="23"/>
      <c r="O18" s="96"/>
    </row>
    <row r="19" spans="1:17" ht="17.100000000000001" customHeight="1" x14ac:dyDescent="0.15">
      <c r="A19" s="39" t="s">
        <v>289</v>
      </c>
      <c r="B19" s="40">
        <v>1600</v>
      </c>
      <c r="C19" s="102"/>
      <c r="D19" s="48" t="s">
        <v>292</v>
      </c>
      <c r="E19" s="40" t="s">
        <v>175</v>
      </c>
      <c r="F19" s="102"/>
      <c r="G19" s="106" t="s">
        <v>292</v>
      </c>
      <c r="H19" s="40" t="s">
        <v>175</v>
      </c>
      <c r="I19" s="107"/>
      <c r="J19" s="48" t="s">
        <v>672</v>
      </c>
      <c r="K19" s="40" t="s">
        <v>130</v>
      </c>
      <c r="L19" s="107"/>
      <c r="M19" s="47"/>
      <c r="N19" s="40"/>
      <c r="O19" s="46"/>
    </row>
    <row r="20" spans="1:17" ht="17.100000000000001" customHeight="1" x14ac:dyDescent="0.15">
      <c r="A20" s="114"/>
      <c r="B20" s="110"/>
      <c r="C20" s="173"/>
      <c r="D20" s="174"/>
      <c r="E20" s="110"/>
      <c r="F20" s="173"/>
      <c r="G20" s="118"/>
      <c r="H20" s="110"/>
      <c r="I20" s="159"/>
      <c r="J20" s="174" t="s">
        <v>673</v>
      </c>
      <c r="K20" s="110" t="s">
        <v>129</v>
      </c>
      <c r="L20" s="159"/>
      <c r="M20" s="151"/>
      <c r="N20" s="110"/>
      <c r="O20" s="120"/>
    </row>
    <row r="21" spans="1:17" s="3" customFormat="1" ht="20.100000000000001" customHeight="1" x14ac:dyDescent="0.15">
      <c r="A21" s="171" t="s">
        <v>51</v>
      </c>
      <c r="B21" s="69">
        <f>SUM(B16:B19)</f>
        <v>4250</v>
      </c>
      <c r="C21" s="103">
        <f>SUM(C16:C19)</f>
        <v>0</v>
      </c>
      <c r="D21" s="172" t="s">
        <v>51</v>
      </c>
      <c r="E21" s="69">
        <f>SUM(E16:E19)</f>
        <v>6050</v>
      </c>
      <c r="F21" s="103">
        <f>SUM(F16:F18)</f>
        <v>0</v>
      </c>
      <c r="G21" s="172" t="s">
        <v>51</v>
      </c>
      <c r="H21" s="69">
        <f>SUM(H16:H19)</f>
        <v>0</v>
      </c>
      <c r="I21" s="103">
        <f>SUM(I16:I19)</f>
        <v>0</v>
      </c>
      <c r="J21" s="172" t="s">
        <v>51</v>
      </c>
      <c r="K21" s="69"/>
      <c r="L21" s="103"/>
      <c r="M21" s="172" t="s">
        <v>51</v>
      </c>
      <c r="N21" s="69">
        <f>SUM(N16:N19)</f>
        <v>400</v>
      </c>
      <c r="O21" s="70">
        <f>SUM(O16)</f>
        <v>0</v>
      </c>
      <c r="Q21"/>
    </row>
    <row r="22" spans="1:17" s="3" customFormat="1" ht="20.100000000000001" customHeight="1" x14ac:dyDescent="0.15">
      <c r="A22" s="147"/>
      <c r="B22" s="14"/>
      <c r="C22" s="14"/>
      <c r="D22" s="16"/>
      <c r="E22" s="14"/>
      <c r="F22" s="14"/>
      <c r="G22" s="16"/>
      <c r="H22" s="14"/>
      <c r="I22" s="14"/>
      <c r="J22" s="16"/>
      <c r="K22" s="14"/>
      <c r="L22" s="14"/>
      <c r="M22" s="16"/>
      <c r="N22" s="14"/>
      <c r="O22" s="14"/>
      <c r="Q22"/>
    </row>
    <row r="23" spans="1:17" s="3" customFormat="1" ht="20.100000000000001" customHeight="1" x14ac:dyDescent="0.15">
      <c r="A23" s="49" t="s">
        <v>296</v>
      </c>
      <c r="B23" s="50">
        <f>B30+E30+H30</f>
        <v>8500</v>
      </c>
      <c r="C23" s="9" t="s">
        <v>191</v>
      </c>
      <c r="D23" s="8">
        <f>C30+F30+I30</f>
        <v>0</v>
      </c>
      <c r="E23" s="7" t="s">
        <v>190</v>
      </c>
      <c r="F23" s="12"/>
      <c r="G23" s="13"/>
      <c r="H23" s="14"/>
      <c r="I23" s="14"/>
      <c r="J23" s="15"/>
      <c r="K23" s="14"/>
      <c r="L23" s="14"/>
      <c r="M23" s="16"/>
      <c r="N23" s="14"/>
      <c r="O23" s="14"/>
      <c r="Q23"/>
    </row>
    <row r="24" spans="1:17" ht="14.1" customHeight="1" x14ac:dyDescent="0.15">
      <c r="A24" s="62" t="s">
        <v>15</v>
      </c>
      <c r="B24" s="63" t="s">
        <v>16</v>
      </c>
      <c r="C24" s="64" t="s">
        <v>7</v>
      </c>
      <c r="D24" s="66" t="s">
        <v>15</v>
      </c>
      <c r="E24" s="63" t="s">
        <v>16</v>
      </c>
      <c r="F24" s="67" t="s">
        <v>7</v>
      </c>
      <c r="G24" s="65" t="s">
        <v>15</v>
      </c>
      <c r="H24" s="63" t="s">
        <v>16</v>
      </c>
      <c r="I24" s="64" t="s">
        <v>7</v>
      </c>
      <c r="J24" s="66" t="s">
        <v>15</v>
      </c>
      <c r="K24" s="63" t="s">
        <v>16</v>
      </c>
      <c r="L24" s="67" t="s">
        <v>7</v>
      </c>
      <c r="M24" s="66" t="s">
        <v>15</v>
      </c>
      <c r="N24" s="63" t="s">
        <v>16</v>
      </c>
      <c r="O24" s="67" t="s">
        <v>7</v>
      </c>
      <c r="P24" s="4"/>
      <c r="Q24" s="2"/>
    </row>
    <row r="25" spans="1:17" s="3" customFormat="1" ht="17.100000000000001" customHeight="1" x14ac:dyDescent="0.15">
      <c r="A25" s="28" t="s">
        <v>297</v>
      </c>
      <c r="B25" s="37">
        <v>2100</v>
      </c>
      <c r="C25" s="12"/>
      <c r="D25" s="52" t="s">
        <v>301</v>
      </c>
      <c r="E25" s="37">
        <v>3300</v>
      </c>
      <c r="F25" s="82"/>
      <c r="G25" s="13" t="s">
        <v>303</v>
      </c>
      <c r="H25" s="37">
        <v>400</v>
      </c>
      <c r="I25" s="14"/>
      <c r="J25" s="52" t="s">
        <v>300</v>
      </c>
      <c r="K25" s="37" t="s">
        <v>175</v>
      </c>
      <c r="L25" s="34"/>
      <c r="M25" s="52" t="s">
        <v>300</v>
      </c>
      <c r="N25" s="37" t="s">
        <v>305</v>
      </c>
      <c r="O25" s="34"/>
      <c r="Q25"/>
    </row>
    <row r="26" spans="1:17" s="3" customFormat="1" ht="17.100000000000001" customHeight="1" x14ac:dyDescent="0.15">
      <c r="A26" s="18" t="s">
        <v>298</v>
      </c>
      <c r="B26" s="23">
        <v>400</v>
      </c>
      <c r="C26" s="22"/>
      <c r="D26" s="19" t="s">
        <v>302</v>
      </c>
      <c r="E26" s="23">
        <v>1700</v>
      </c>
      <c r="F26" s="20"/>
      <c r="G26" s="29" t="s">
        <v>299</v>
      </c>
      <c r="H26" s="23" t="s">
        <v>305</v>
      </c>
      <c r="I26" s="21"/>
      <c r="J26" s="18" t="s">
        <v>306</v>
      </c>
      <c r="K26" s="23" t="s">
        <v>175</v>
      </c>
      <c r="L26" s="33"/>
      <c r="M26" s="19" t="s">
        <v>299</v>
      </c>
      <c r="N26" s="23" t="s">
        <v>305</v>
      </c>
      <c r="O26" s="33"/>
      <c r="Q26"/>
    </row>
    <row r="27" spans="1:17" s="3" customFormat="1" ht="17.100000000000001" customHeight="1" x14ac:dyDescent="0.15">
      <c r="A27" s="18" t="s">
        <v>670</v>
      </c>
      <c r="B27" s="23">
        <v>600</v>
      </c>
      <c r="C27" s="22"/>
      <c r="D27" s="19" t="s">
        <v>247</v>
      </c>
      <c r="E27" s="136" t="s">
        <v>280</v>
      </c>
      <c r="F27" s="20"/>
      <c r="G27" s="29" t="s">
        <v>304</v>
      </c>
      <c r="H27" s="23" t="s">
        <v>175</v>
      </c>
      <c r="I27" s="21"/>
      <c r="J27" s="18" t="s">
        <v>299</v>
      </c>
      <c r="K27" s="23" t="s">
        <v>130</v>
      </c>
      <c r="L27" s="33"/>
      <c r="M27" s="19"/>
      <c r="N27" s="23"/>
      <c r="O27" s="33"/>
      <c r="Q27"/>
    </row>
    <row r="28" spans="1:17" s="3" customFormat="1" ht="17.100000000000001" customHeight="1" x14ac:dyDescent="0.15">
      <c r="A28" s="18" t="s">
        <v>247</v>
      </c>
      <c r="B28" s="136" t="s">
        <v>280</v>
      </c>
      <c r="C28" s="22"/>
      <c r="D28" s="19"/>
      <c r="E28" s="40"/>
      <c r="F28" s="20"/>
      <c r="G28" s="29" t="s">
        <v>247</v>
      </c>
      <c r="H28" s="218" t="s">
        <v>280</v>
      </c>
      <c r="I28" s="21"/>
      <c r="J28" s="18" t="s">
        <v>247</v>
      </c>
      <c r="K28" s="219" t="s">
        <v>307</v>
      </c>
      <c r="L28" s="33"/>
      <c r="M28" s="19"/>
      <c r="N28" s="23"/>
      <c r="O28" s="33"/>
      <c r="Q28"/>
    </row>
    <row r="29" spans="1:17" s="3" customFormat="1" ht="17.100000000000001" customHeight="1" x14ac:dyDescent="0.15">
      <c r="A29" s="28"/>
      <c r="B29" s="152"/>
      <c r="C29" s="12"/>
      <c r="D29" s="160"/>
      <c r="E29" s="110"/>
      <c r="F29" s="82"/>
      <c r="G29" s="13"/>
      <c r="H29" s="37"/>
      <c r="I29" s="159"/>
      <c r="J29" s="153"/>
      <c r="K29" s="37"/>
      <c r="L29" s="34"/>
      <c r="M29" s="13"/>
      <c r="N29" s="37"/>
      <c r="O29" s="34"/>
      <c r="Q29"/>
    </row>
    <row r="30" spans="1:17" s="3" customFormat="1" ht="20.100000000000001" customHeight="1" x14ac:dyDescent="0.15">
      <c r="A30" s="171" t="s">
        <v>51</v>
      </c>
      <c r="B30" s="69">
        <f>SUM(B25:B28)</f>
        <v>3100</v>
      </c>
      <c r="C30" s="103">
        <f>SUM(C25:C27)</f>
        <v>0</v>
      </c>
      <c r="D30" s="172" t="s">
        <v>51</v>
      </c>
      <c r="E30" s="69">
        <f>SUM(E25:E28)</f>
        <v>5000</v>
      </c>
      <c r="F30" s="103">
        <f>SUM(F25:F26)</f>
        <v>0</v>
      </c>
      <c r="G30" s="172" t="s">
        <v>51</v>
      </c>
      <c r="H30" s="69">
        <f>SUM(H25:H28)</f>
        <v>400</v>
      </c>
      <c r="I30" s="103">
        <f>SUM(I25)</f>
        <v>0</v>
      </c>
      <c r="J30" s="172" t="s">
        <v>51</v>
      </c>
      <c r="K30" s="69"/>
      <c r="L30" s="103"/>
      <c r="M30" s="172" t="s">
        <v>51</v>
      </c>
      <c r="N30" s="69">
        <f>SUM(N25:N28)</f>
        <v>0</v>
      </c>
      <c r="O30" s="70">
        <f>SUM(O25:O28)</f>
        <v>0</v>
      </c>
      <c r="Q30"/>
    </row>
    <row r="31" spans="1:17" s="3" customFormat="1" ht="20.100000000000001" customHeight="1" x14ac:dyDescent="0.15">
      <c r="A31" s="147"/>
      <c r="B31" s="14"/>
      <c r="C31" s="14"/>
      <c r="D31" s="16"/>
      <c r="E31" s="14"/>
      <c r="F31" s="14"/>
      <c r="G31" s="16"/>
      <c r="H31" s="14"/>
      <c r="I31" s="14"/>
      <c r="J31" s="16"/>
      <c r="K31" s="14"/>
      <c r="L31" s="14"/>
      <c r="M31" s="16"/>
      <c r="N31" s="14"/>
      <c r="O31" s="14"/>
      <c r="Q31"/>
    </row>
    <row r="32" spans="1:17" s="3" customFormat="1" ht="20.100000000000001" customHeight="1" x14ac:dyDescent="0.15">
      <c r="A32" s="49" t="s">
        <v>308</v>
      </c>
      <c r="B32" s="50">
        <f>B39+E39+K39+N39</f>
        <v>11900</v>
      </c>
      <c r="C32" s="9" t="s">
        <v>191</v>
      </c>
      <c r="D32" s="8">
        <f>C39+F39+L39+O39</f>
        <v>0</v>
      </c>
      <c r="E32" s="7" t="s">
        <v>190</v>
      </c>
      <c r="F32" s="12"/>
      <c r="G32" s="13"/>
      <c r="H32" s="14"/>
      <c r="I32" s="14"/>
      <c r="J32" s="15"/>
      <c r="K32" s="14"/>
      <c r="L32" s="14"/>
      <c r="M32" s="16"/>
      <c r="N32" s="14"/>
      <c r="O32" s="14"/>
      <c r="Q32"/>
    </row>
    <row r="33" spans="1:17" s="3" customFormat="1" ht="17.100000000000001" customHeight="1" x14ac:dyDescent="0.15">
      <c r="A33" s="62" t="s">
        <v>15</v>
      </c>
      <c r="B33" s="63" t="s">
        <v>16</v>
      </c>
      <c r="C33" s="64" t="s">
        <v>7</v>
      </c>
      <c r="D33" s="66" t="s">
        <v>15</v>
      </c>
      <c r="E33" s="63" t="s">
        <v>16</v>
      </c>
      <c r="F33" s="67" t="s">
        <v>7</v>
      </c>
      <c r="G33" s="65" t="s">
        <v>15</v>
      </c>
      <c r="H33" s="63" t="s">
        <v>16</v>
      </c>
      <c r="I33" s="64" t="s">
        <v>7</v>
      </c>
      <c r="J33" s="66" t="s">
        <v>15</v>
      </c>
      <c r="K33" s="63" t="s">
        <v>16</v>
      </c>
      <c r="L33" s="67" t="s">
        <v>7</v>
      </c>
      <c r="M33" s="66" t="s">
        <v>15</v>
      </c>
      <c r="N33" s="63" t="s">
        <v>16</v>
      </c>
      <c r="O33" s="67" t="s">
        <v>7</v>
      </c>
      <c r="Q33"/>
    </row>
    <row r="34" spans="1:17" s="3" customFormat="1" ht="17.100000000000001" customHeight="1" x14ac:dyDescent="0.15">
      <c r="A34" s="18" t="s">
        <v>687</v>
      </c>
      <c r="B34" s="23">
        <v>3900</v>
      </c>
      <c r="C34" s="22"/>
      <c r="D34" s="19" t="s">
        <v>312</v>
      </c>
      <c r="E34" s="23">
        <v>3100</v>
      </c>
      <c r="F34" s="20"/>
      <c r="G34" s="29" t="s">
        <v>315</v>
      </c>
      <c r="H34" s="23" t="s">
        <v>175</v>
      </c>
      <c r="I34" s="21"/>
      <c r="J34" s="18" t="s">
        <v>315</v>
      </c>
      <c r="K34" s="23" t="s">
        <v>175</v>
      </c>
      <c r="L34" s="33"/>
      <c r="M34" s="17" t="s">
        <v>315</v>
      </c>
      <c r="N34" s="23">
        <v>250</v>
      </c>
      <c r="O34" s="33"/>
      <c r="Q34"/>
    </row>
    <row r="35" spans="1:17" s="3" customFormat="1" ht="17.100000000000001" customHeight="1" x14ac:dyDescent="0.15">
      <c r="A35" s="18" t="s">
        <v>310</v>
      </c>
      <c r="B35" s="23">
        <v>1900</v>
      </c>
      <c r="C35" s="22"/>
      <c r="D35" s="19" t="s">
        <v>313</v>
      </c>
      <c r="E35" s="23">
        <v>2450</v>
      </c>
      <c r="F35" s="20"/>
      <c r="G35" s="29" t="s">
        <v>309</v>
      </c>
      <c r="H35" s="23" t="s">
        <v>175</v>
      </c>
      <c r="I35" s="21"/>
      <c r="J35" s="18" t="s">
        <v>309</v>
      </c>
      <c r="K35" s="23" t="s">
        <v>175</v>
      </c>
      <c r="L35" s="33"/>
      <c r="M35" s="19" t="s">
        <v>316</v>
      </c>
      <c r="N35" s="23" t="s">
        <v>305</v>
      </c>
      <c r="O35" s="33"/>
      <c r="Q35"/>
    </row>
    <row r="36" spans="1:17" s="3" customFormat="1" ht="17.100000000000001" customHeight="1" x14ac:dyDescent="0.15">
      <c r="A36" s="18" t="s">
        <v>311</v>
      </c>
      <c r="B36" s="23">
        <v>300</v>
      </c>
      <c r="C36" s="22"/>
      <c r="D36" s="19" t="s">
        <v>309</v>
      </c>
      <c r="E36" s="23" t="s">
        <v>175</v>
      </c>
      <c r="F36" s="20"/>
      <c r="G36" s="30" t="s">
        <v>314</v>
      </c>
      <c r="H36" s="23" t="s">
        <v>175</v>
      </c>
      <c r="I36" s="21"/>
      <c r="J36" s="18" t="s">
        <v>314</v>
      </c>
      <c r="K36" s="23" t="s">
        <v>175</v>
      </c>
      <c r="L36" s="33"/>
      <c r="M36" s="17"/>
      <c r="N36" s="23"/>
      <c r="O36" s="33"/>
      <c r="Q36"/>
    </row>
    <row r="37" spans="1:17" s="3" customFormat="1" ht="17.100000000000001" customHeight="1" x14ac:dyDescent="0.15">
      <c r="A37" s="18"/>
      <c r="B37" s="23"/>
      <c r="C37" s="22"/>
      <c r="D37" s="19" t="s">
        <v>314</v>
      </c>
      <c r="E37" s="23" t="s">
        <v>175</v>
      </c>
      <c r="F37" s="20"/>
      <c r="G37" s="24"/>
      <c r="H37" s="23"/>
      <c r="I37" s="21"/>
      <c r="J37" s="18"/>
      <c r="K37" s="23"/>
      <c r="L37" s="33"/>
      <c r="M37" s="25"/>
      <c r="N37" s="23"/>
      <c r="O37" s="33"/>
      <c r="Q37"/>
    </row>
    <row r="38" spans="1:17" s="3" customFormat="1" ht="17.100000000000001" customHeight="1" x14ac:dyDescent="0.15">
      <c r="A38" s="28"/>
      <c r="B38" s="37"/>
      <c r="C38" s="12"/>
      <c r="D38" s="52"/>
      <c r="E38" s="37"/>
      <c r="F38" s="82"/>
      <c r="G38" s="16"/>
      <c r="H38" s="37"/>
      <c r="I38" s="14"/>
      <c r="J38" s="28"/>
      <c r="K38" s="37"/>
      <c r="L38" s="34"/>
      <c r="M38" s="26"/>
      <c r="N38" s="37"/>
      <c r="O38" s="34"/>
      <c r="Q38"/>
    </row>
    <row r="39" spans="1:17" s="3" customFormat="1" ht="20.100000000000001" customHeight="1" x14ac:dyDescent="0.15">
      <c r="A39" s="171" t="s">
        <v>51</v>
      </c>
      <c r="B39" s="69">
        <f>SUM(B34:B38)</f>
        <v>6100</v>
      </c>
      <c r="C39" s="71">
        <f>SUM(C34:C36)</f>
        <v>0</v>
      </c>
      <c r="D39" s="123" t="s">
        <v>51</v>
      </c>
      <c r="E39" s="69">
        <f>SUM(E34:E38)</f>
        <v>5550</v>
      </c>
      <c r="F39" s="70">
        <f>SUM(F34:F35)</f>
        <v>0</v>
      </c>
      <c r="G39" s="172" t="s">
        <v>51</v>
      </c>
      <c r="H39" s="69"/>
      <c r="I39" s="71"/>
      <c r="J39" s="123" t="s">
        <v>51</v>
      </c>
      <c r="K39" s="69">
        <f>SUM(K34:K38)</f>
        <v>0</v>
      </c>
      <c r="L39" s="70"/>
      <c r="M39" s="123" t="s">
        <v>51</v>
      </c>
      <c r="N39" s="69">
        <f>SUM(N33:N37)</f>
        <v>250</v>
      </c>
      <c r="O39" s="70">
        <f>SUM(O34)</f>
        <v>0</v>
      </c>
      <c r="Q39"/>
    </row>
    <row r="40" spans="1:17" s="3" customFormat="1" x14ac:dyDescent="0.15">
      <c r="A40" s="326" t="s">
        <v>192</v>
      </c>
      <c r="B40" s="327"/>
      <c r="C40" s="327"/>
      <c r="D40" s="327"/>
      <c r="E40" s="327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平成29年6月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D4+D20+D27+D37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ht="20.100000000000001" customHeight="1" x14ac:dyDescent="0.15">
      <c r="A4" s="49" t="s">
        <v>317</v>
      </c>
      <c r="B4" s="50">
        <f>B18+E18+N18+H18</f>
        <v>25600</v>
      </c>
      <c r="C4" s="9" t="s">
        <v>191</v>
      </c>
      <c r="D4" s="8">
        <f>C18+F18+I18+O18</f>
        <v>0</v>
      </c>
      <c r="E4" s="7" t="s">
        <v>190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7" t="s">
        <v>7</v>
      </c>
      <c r="D6" s="66" t="s">
        <v>15</v>
      </c>
      <c r="E6" s="63" t="s">
        <v>16</v>
      </c>
      <c r="F6" s="67" t="s">
        <v>7</v>
      </c>
      <c r="G6" s="66" t="s">
        <v>15</v>
      </c>
      <c r="H6" s="63" t="s">
        <v>16</v>
      </c>
      <c r="I6" s="67" t="s">
        <v>7</v>
      </c>
      <c r="J6" s="66" t="s">
        <v>15</v>
      </c>
      <c r="K6" s="63" t="s">
        <v>16</v>
      </c>
      <c r="L6" s="67" t="s">
        <v>7</v>
      </c>
      <c r="M6" s="66" t="s">
        <v>15</v>
      </c>
      <c r="N6" s="63" t="s">
        <v>16</v>
      </c>
      <c r="O6" s="67" t="s">
        <v>7</v>
      </c>
      <c r="P6" s="4"/>
      <c r="Q6" s="2"/>
    </row>
    <row r="7" spans="1:17" ht="17.100000000000001" customHeight="1" x14ac:dyDescent="0.15">
      <c r="A7" s="56" t="s">
        <v>318</v>
      </c>
      <c r="B7" s="54">
        <v>1850</v>
      </c>
      <c r="C7" s="61"/>
      <c r="D7" s="56" t="s">
        <v>328</v>
      </c>
      <c r="E7" s="54">
        <v>2450</v>
      </c>
      <c r="F7" s="61"/>
      <c r="G7" s="56" t="s">
        <v>337</v>
      </c>
      <c r="H7" s="54">
        <v>300</v>
      </c>
      <c r="I7" s="61"/>
      <c r="J7" s="56" t="s">
        <v>342</v>
      </c>
      <c r="K7" s="54" t="s">
        <v>336</v>
      </c>
      <c r="L7" s="61"/>
      <c r="M7" s="56" t="s">
        <v>346</v>
      </c>
      <c r="N7" s="54">
        <v>400</v>
      </c>
      <c r="O7" s="61"/>
    </row>
    <row r="8" spans="1:17" ht="17.100000000000001" customHeight="1" x14ac:dyDescent="0.15">
      <c r="A8" s="56" t="s">
        <v>319</v>
      </c>
      <c r="B8" s="54">
        <v>1400</v>
      </c>
      <c r="C8" s="61"/>
      <c r="D8" s="56" t="s">
        <v>329</v>
      </c>
      <c r="E8" s="54">
        <v>2650</v>
      </c>
      <c r="F8" s="61"/>
      <c r="G8" s="56" t="s">
        <v>338</v>
      </c>
      <c r="H8" s="54">
        <v>450</v>
      </c>
      <c r="I8" s="61"/>
      <c r="J8" s="56" t="s">
        <v>343</v>
      </c>
      <c r="K8" s="54" t="s">
        <v>336</v>
      </c>
      <c r="L8" s="61"/>
      <c r="M8" s="273" t="s">
        <v>333</v>
      </c>
      <c r="N8" s="274">
        <v>150</v>
      </c>
      <c r="O8" s="61"/>
    </row>
    <row r="9" spans="1:17" ht="17.100000000000001" customHeight="1" x14ac:dyDescent="0.15">
      <c r="A9" s="56" t="s">
        <v>320</v>
      </c>
      <c r="B9" s="54">
        <v>1550</v>
      </c>
      <c r="C9" s="61"/>
      <c r="D9" s="56" t="s">
        <v>330</v>
      </c>
      <c r="E9" s="54">
        <v>2150</v>
      </c>
      <c r="F9" s="61"/>
      <c r="G9" s="56" t="s">
        <v>339</v>
      </c>
      <c r="H9" s="54" t="s">
        <v>336</v>
      </c>
      <c r="I9" s="61"/>
      <c r="J9" s="56" t="s">
        <v>344</v>
      </c>
      <c r="K9" s="54" t="s">
        <v>336</v>
      </c>
      <c r="L9" s="61"/>
      <c r="M9" s="56"/>
      <c r="N9" s="54"/>
      <c r="O9" s="61"/>
    </row>
    <row r="10" spans="1:17" ht="17.100000000000001" customHeight="1" x14ac:dyDescent="0.15">
      <c r="A10" s="56" t="s">
        <v>321</v>
      </c>
      <c r="B10" s="54">
        <v>1650</v>
      </c>
      <c r="C10" s="61"/>
      <c r="D10" s="56" t="s">
        <v>331</v>
      </c>
      <c r="E10" s="54">
        <v>2350</v>
      </c>
      <c r="F10" s="61"/>
      <c r="G10" s="56" t="s">
        <v>340</v>
      </c>
      <c r="H10" s="54" t="s">
        <v>336</v>
      </c>
      <c r="I10" s="61"/>
      <c r="J10" s="56" t="s">
        <v>345</v>
      </c>
      <c r="K10" s="54" t="s">
        <v>336</v>
      </c>
      <c r="L10" s="61"/>
      <c r="M10" s="56"/>
      <c r="N10" s="54"/>
      <c r="O10" s="61"/>
    </row>
    <row r="11" spans="1:17" ht="17.100000000000001" customHeight="1" x14ac:dyDescent="0.15">
      <c r="A11" s="269" t="s">
        <v>322</v>
      </c>
      <c r="B11" s="264">
        <v>1900</v>
      </c>
      <c r="C11" s="270"/>
      <c r="D11" s="269" t="s">
        <v>332</v>
      </c>
      <c r="E11" s="264">
        <v>1500</v>
      </c>
      <c r="F11" s="270"/>
      <c r="G11" s="56" t="s">
        <v>341</v>
      </c>
      <c r="H11" s="54" t="s">
        <v>336</v>
      </c>
      <c r="I11" s="61"/>
      <c r="J11" s="56" t="s">
        <v>339</v>
      </c>
      <c r="K11" s="54" t="s">
        <v>336</v>
      </c>
      <c r="L11" s="61"/>
      <c r="M11" s="56"/>
      <c r="N11" s="54"/>
      <c r="O11" s="61"/>
    </row>
    <row r="12" spans="1:17" ht="17.100000000000001" customHeight="1" x14ac:dyDescent="0.15">
      <c r="A12" s="269" t="s">
        <v>323</v>
      </c>
      <c r="B12" s="264">
        <v>600</v>
      </c>
      <c r="C12" s="270"/>
      <c r="D12" s="269" t="s">
        <v>340</v>
      </c>
      <c r="E12" s="264" t="s">
        <v>336</v>
      </c>
      <c r="F12" s="270"/>
      <c r="G12" s="56" t="s">
        <v>333</v>
      </c>
      <c r="H12" s="54" t="s">
        <v>336</v>
      </c>
      <c r="I12" s="61"/>
      <c r="J12" s="56" t="s">
        <v>340</v>
      </c>
      <c r="K12" s="54" t="s">
        <v>336</v>
      </c>
      <c r="L12" s="61"/>
      <c r="M12" s="56"/>
      <c r="N12" s="54"/>
      <c r="O12" s="61"/>
    </row>
    <row r="13" spans="1:17" ht="17.100000000000001" customHeight="1" x14ac:dyDescent="0.15">
      <c r="A13" s="269" t="s">
        <v>324</v>
      </c>
      <c r="B13" s="264">
        <v>1600</v>
      </c>
      <c r="C13" s="270"/>
      <c r="D13" s="269" t="s">
        <v>341</v>
      </c>
      <c r="E13" s="264" t="s">
        <v>336</v>
      </c>
      <c r="F13" s="270"/>
      <c r="G13" s="56" t="s">
        <v>334</v>
      </c>
      <c r="H13" s="54" t="s">
        <v>336</v>
      </c>
      <c r="I13" s="61"/>
      <c r="J13" s="56" t="s">
        <v>341</v>
      </c>
      <c r="K13" s="54" t="s">
        <v>336</v>
      </c>
      <c r="L13" s="61"/>
      <c r="M13" s="56"/>
      <c r="N13" s="54"/>
      <c r="O13" s="61"/>
    </row>
    <row r="14" spans="1:17" ht="17.100000000000001" customHeight="1" x14ac:dyDescent="0.15">
      <c r="A14" s="269" t="s">
        <v>325</v>
      </c>
      <c r="B14" s="264">
        <v>1050</v>
      </c>
      <c r="C14" s="270"/>
      <c r="D14" s="269" t="s">
        <v>333</v>
      </c>
      <c r="E14" s="264" t="s">
        <v>336</v>
      </c>
      <c r="F14" s="270"/>
      <c r="G14" s="56" t="s">
        <v>335</v>
      </c>
      <c r="H14" s="54" t="s">
        <v>336</v>
      </c>
      <c r="I14" s="61"/>
      <c r="J14" s="56" t="s">
        <v>333</v>
      </c>
      <c r="K14" s="54" t="s">
        <v>336</v>
      </c>
      <c r="L14" s="61"/>
      <c r="M14" s="56"/>
      <c r="N14" s="54"/>
      <c r="O14" s="61"/>
    </row>
    <row r="15" spans="1:17" ht="17.100000000000001" customHeight="1" x14ac:dyDescent="0.15">
      <c r="A15" s="240" t="s">
        <v>326</v>
      </c>
      <c r="B15" s="264">
        <v>900</v>
      </c>
      <c r="C15" s="270"/>
      <c r="D15" s="240" t="s">
        <v>334</v>
      </c>
      <c r="E15" s="241" t="s">
        <v>336</v>
      </c>
      <c r="F15" s="270"/>
      <c r="G15" s="56"/>
      <c r="H15" s="54"/>
      <c r="I15" s="61"/>
      <c r="J15" s="56" t="s">
        <v>334</v>
      </c>
      <c r="K15" s="54" t="s">
        <v>336</v>
      </c>
      <c r="L15" s="61"/>
      <c r="M15" s="56"/>
      <c r="N15" s="54"/>
      <c r="O15" s="61"/>
    </row>
    <row r="16" spans="1:17" ht="17.100000000000001" customHeight="1" x14ac:dyDescent="0.15">
      <c r="A16" s="266" t="s">
        <v>327</v>
      </c>
      <c r="B16" s="241">
        <v>700</v>
      </c>
      <c r="C16" s="242"/>
      <c r="D16" s="272" t="s">
        <v>335</v>
      </c>
      <c r="E16" s="267" t="s">
        <v>336</v>
      </c>
      <c r="F16" s="242"/>
      <c r="G16" s="19"/>
      <c r="H16" s="54"/>
      <c r="I16" s="20"/>
      <c r="J16" s="17" t="s">
        <v>335</v>
      </c>
      <c r="K16" s="23" t="s">
        <v>336</v>
      </c>
      <c r="L16" s="20"/>
      <c r="M16" s="19"/>
      <c r="N16" s="23"/>
      <c r="O16" s="20"/>
    </row>
    <row r="17" spans="1:17" ht="17.100000000000001" customHeight="1" x14ac:dyDescent="0.15">
      <c r="A17" s="266"/>
      <c r="B17" s="267"/>
      <c r="C17" s="271"/>
      <c r="D17" s="272"/>
      <c r="E17" s="267"/>
      <c r="F17" s="271"/>
      <c r="G17" s="43"/>
      <c r="H17" s="40"/>
      <c r="I17" s="41"/>
      <c r="J17" s="42"/>
      <c r="K17" s="40"/>
      <c r="L17" s="41"/>
      <c r="M17" s="43"/>
      <c r="N17" s="40"/>
      <c r="O17" s="41"/>
    </row>
    <row r="18" spans="1:17" s="3" customFormat="1" ht="20.100000000000001" customHeight="1" x14ac:dyDescent="0.15">
      <c r="A18" s="253" t="s">
        <v>51</v>
      </c>
      <c r="B18" s="254">
        <f>SUM(B7:B17)</f>
        <v>13200</v>
      </c>
      <c r="C18" s="256">
        <f>SUM(C7:C16)</f>
        <v>0</v>
      </c>
      <c r="D18" s="253" t="s">
        <v>51</v>
      </c>
      <c r="E18" s="254">
        <f>SUM(E7:E17)</f>
        <v>11100</v>
      </c>
      <c r="F18" s="256">
        <f>SUM(F7:F11)</f>
        <v>0</v>
      </c>
      <c r="G18" s="123" t="s">
        <v>51</v>
      </c>
      <c r="H18" s="69">
        <f>SUM(H7:H17)</f>
        <v>750</v>
      </c>
      <c r="I18" s="70">
        <f>SUM(I7:I8)</f>
        <v>0</v>
      </c>
      <c r="J18" s="123" t="s">
        <v>51</v>
      </c>
      <c r="K18" s="69"/>
      <c r="L18" s="70"/>
      <c r="M18" s="123" t="s">
        <v>51</v>
      </c>
      <c r="N18" s="69">
        <f>SUM(N7:N17)</f>
        <v>550</v>
      </c>
      <c r="O18" s="275">
        <f>SUM(O7:O8)</f>
        <v>0</v>
      </c>
      <c r="Q18"/>
    </row>
    <row r="19" spans="1:17" s="3" customFormat="1" ht="20.100000000000001" customHeight="1" x14ac:dyDescent="0.15">
      <c r="A19" s="147"/>
      <c r="B19" s="14"/>
      <c r="C19" s="14"/>
      <c r="D19" s="16"/>
      <c r="E19" s="14"/>
      <c r="F19" s="14"/>
      <c r="G19" s="16"/>
      <c r="H19" s="14"/>
      <c r="I19" s="14"/>
      <c r="J19" s="16"/>
      <c r="K19" s="14"/>
      <c r="L19" s="14"/>
      <c r="M19" s="16"/>
      <c r="N19" s="14"/>
      <c r="O19" s="12"/>
      <c r="Q19"/>
    </row>
    <row r="20" spans="1:17" ht="17.100000000000001" customHeight="1" x14ac:dyDescent="0.15">
      <c r="A20" s="49" t="s">
        <v>347</v>
      </c>
      <c r="B20" s="50">
        <f>B25+E25</f>
        <v>7450</v>
      </c>
      <c r="C20" s="9" t="s">
        <v>191</v>
      </c>
      <c r="D20" s="8">
        <f>C25+F25</f>
        <v>0</v>
      </c>
      <c r="E20" s="7" t="s">
        <v>190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2" t="s">
        <v>15</v>
      </c>
      <c r="B21" s="63" t="s">
        <v>16</v>
      </c>
      <c r="C21" s="64" t="s">
        <v>7</v>
      </c>
      <c r="D21" s="66" t="s">
        <v>15</v>
      </c>
      <c r="E21" s="63" t="s">
        <v>16</v>
      </c>
      <c r="F21" s="64" t="s">
        <v>7</v>
      </c>
      <c r="G21" s="66" t="s">
        <v>15</v>
      </c>
      <c r="H21" s="63" t="s">
        <v>16</v>
      </c>
      <c r="I21" s="64" t="s">
        <v>7</v>
      </c>
      <c r="J21" s="66" t="s">
        <v>15</v>
      </c>
      <c r="K21" s="63" t="s">
        <v>16</v>
      </c>
      <c r="L21" s="64" t="s">
        <v>7</v>
      </c>
      <c r="M21" s="66" t="s">
        <v>15</v>
      </c>
      <c r="N21" s="63" t="s">
        <v>16</v>
      </c>
      <c r="O21" s="67" t="s">
        <v>7</v>
      </c>
    </row>
    <row r="22" spans="1:17" ht="17.100000000000001" customHeight="1" x14ac:dyDescent="0.15">
      <c r="A22" s="53" t="s">
        <v>348</v>
      </c>
      <c r="B22" s="54">
        <v>2300</v>
      </c>
      <c r="C22" s="55"/>
      <c r="D22" s="56" t="s">
        <v>353</v>
      </c>
      <c r="E22" s="54">
        <v>2100</v>
      </c>
      <c r="F22" s="55"/>
      <c r="G22" s="56" t="s">
        <v>350</v>
      </c>
      <c r="H22" s="54" t="s">
        <v>336</v>
      </c>
      <c r="I22" s="55"/>
      <c r="J22" s="56" t="s">
        <v>350</v>
      </c>
      <c r="K22" s="54" t="s">
        <v>336</v>
      </c>
      <c r="L22" s="60"/>
      <c r="M22" s="57" t="s">
        <v>350</v>
      </c>
      <c r="N22" s="54" t="s">
        <v>357</v>
      </c>
      <c r="O22" s="61"/>
    </row>
    <row r="23" spans="1:17" ht="17.100000000000001" customHeight="1" x14ac:dyDescent="0.15">
      <c r="A23" s="18" t="s">
        <v>349</v>
      </c>
      <c r="B23" s="23">
        <v>700</v>
      </c>
      <c r="C23" s="22"/>
      <c r="D23" s="17" t="s">
        <v>354</v>
      </c>
      <c r="E23" s="23">
        <v>950</v>
      </c>
      <c r="F23" s="22"/>
      <c r="G23" s="17" t="s">
        <v>355</v>
      </c>
      <c r="H23" s="23" t="s">
        <v>336</v>
      </c>
      <c r="I23" s="22"/>
      <c r="J23" s="17" t="s">
        <v>355</v>
      </c>
      <c r="K23" s="23" t="s">
        <v>336</v>
      </c>
      <c r="L23" s="21"/>
      <c r="M23" s="19" t="s">
        <v>351</v>
      </c>
      <c r="N23" s="23" t="s">
        <v>357</v>
      </c>
      <c r="O23" s="20"/>
    </row>
    <row r="24" spans="1:17" ht="17.100000000000001" customHeight="1" x14ac:dyDescent="0.15">
      <c r="A24" s="18"/>
      <c r="B24" s="23"/>
      <c r="C24" s="22"/>
      <c r="D24" s="17" t="s">
        <v>352</v>
      </c>
      <c r="E24" s="23">
        <v>1400</v>
      </c>
      <c r="F24" s="22"/>
      <c r="G24" s="17"/>
      <c r="H24" s="23"/>
      <c r="I24" s="22"/>
      <c r="J24" s="17"/>
      <c r="K24" s="23"/>
      <c r="L24" s="21"/>
      <c r="M24" s="19" t="s">
        <v>356</v>
      </c>
      <c r="N24" s="23" t="s">
        <v>357</v>
      </c>
      <c r="O24" s="20"/>
    </row>
    <row r="25" spans="1:17" ht="20.100000000000001" customHeight="1" x14ac:dyDescent="0.15">
      <c r="A25" s="171" t="s">
        <v>51</v>
      </c>
      <c r="B25" s="69">
        <f>SUM(B22:B24)</f>
        <v>3000</v>
      </c>
      <c r="C25" s="71">
        <f>SUM(C22:C23)</f>
        <v>0</v>
      </c>
      <c r="D25" s="123" t="s">
        <v>51</v>
      </c>
      <c r="E25" s="69">
        <f>SUM(E22:E24)</f>
        <v>4450</v>
      </c>
      <c r="F25" s="71">
        <f>SUM(F22:F24)</f>
        <v>0</v>
      </c>
      <c r="G25" s="123" t="s">
        <v>51</v>
      </c>
      <c r="H25" s="69"/>
      <c r="I25" s="71"/>
      <c r="J25" s="123" t="s">
        <v>51</v>
      </c>
      <c r="K25" s="69"/>
      <c r="L25" s="71"/>
      <c r="M25" s="123" t="s">
        <v>51</v>
      </c>
      <c r="N25" s="69">
        <f>SUM(N22:N24)</f>
        <v>0</v>
      </c>
      <c r="O25" s="70"/>
    </row>
    <row r="26" spans="1:17" ht="20.100000000000001" customHeight="1" x14ac:dyDescent="0.15">
      <c r="A26" s="147"/>
      <c r="B26" s="14"/>
      <c r="C26" s="14"/>
      <c r="D26" s="16"/>
      <c r="E26" s="14"/>
      <c r="F26" s="14"/>
      <c r="G26" s="16"/>
      <c r="H26" s="14"/>
      <c r="I26" s="14"/>
      <c r="J26" s="16"/>
      <c r="K26" s="14"/>
      <c r="L26" s="14"/>
      <c r="M26" s="16"/>
      <c r="N26" s="14"/>
      <c r="O26" s="14"/>
    </row>
    <row r="27" spans="1:17" ht="20.100000000000001" customHeight="1" x14ac:dyDescent="0.15">
      <c r="A27" s="49" t="s">
        <v>410</v>
      </c>
      <c r="B27" s="50">
        <f>B35+E35+N35</f>
        <v>25550</v>
      </c>
      <c r="C27" s="9" t="s">
        <v>191</v>
      </c>
      <c r="D27" s="8">
        <f>C35+F35+O35</f>
        <v>0</v>
      </c>
      <c r="E27" s="7" t="s">
        <v>190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2" t="s">
        <v>15</v>
      </c>
      <c r="B28" s="63" t="s">
        <v>16</v>
      </c>
      <c r="C28" s="67" t="s">
        <v>7</v>
      </c>
      <c r="D28" s="66" t="s">
        <v>15</v>
      </c>
      <c r="E28" s="63" t="s">
        <v>16</v>
      </c>
      <c r="F28" s="67" t="s">
        <v>7</v>
      </c>
      <c r="G28" s="66" t="s">
        <v>15</v>
      </c>
      <c r="H28" s="63" t="s">
        <v>16</v>
      </c>
      <c r="I28" s="67" t="s">
        <v>7</v>
      </c>
      <c r="J28" s="66" t="s">
        <v>15</v>
      </c>
      <c r="K28" s="63" t="s">
        <v>16</v>
      </c>
      <c r="L28" s="67" t="s">
        <v>7</v>
      </c>
      <c r="M28" s="66" t="s">
        <v>15</v>
      </c>
      <c r="N28" s="63" t="s">
        <v>16</v>
      </c>
      <c r="O28" s="67" t="s">
        <v>7</v>
      </c>
      <c r="P28" s="4"/>
      <c r="Q28" s="2"/>
    </row>
    <row r="29" spans="1:17" ht="17.100000000000001" customHeight="1" x14ac:dyDescent="0.15">
      <c r="A29" s="18" t="s">
        <v>366</v>
      </c>
      <c r="B29" s="23">
        <v>900</v>
      </c>
      <c r="C29" s="22"/>
      <c r="D29" s="19" t="s">
        <v>371</v>
      </c>
      <c r="E29" s="23">
        <v>4550</v>
      </c>
      <c r="F29" s="20"/>
      <c r="G29" s="29" t="s">
        <v>377</v>
      </c>
      <c r="H29" s="23" t="s">
        <v>336</v>
      </c>
      <c r="I29" s="21"/>
      <c r="J29" s="19" t="s">
        <v>382</v>
      </c>
      <c r="K29" s="23" t="s">
        <v>357</v>
      </c>
      <c r="L29" s="33"/>
      <c r="M29" s="19" t="s">
        <v>387</v>
      </c>
      <c r="N29" s="23">
        <v>650</v>
      </c>
      <c r="O29" s="33"/>
    </row>
    <row r="30" spans="1:17" ht="17.100000000000001" customHeight="1" x14ac:dyDescent="0.15">
      <c r="A30" s="18" t="s">
        <v>367</v>
      </c>
      <c r="B30" s="23">
        <v>1400</v>
      </c>
      <c r="C30" s="22"/>
      <c r="D30" s="19" t="s">
        <v>372</v>
      </c>
      <c r="E30" s="23">
        <v>5950</v>
      </c>
      <c r="F30" s="20"/>
      <c r="G30" s="29" t="s">
        <v>378</v>
      </c>
      <c r="H30" s="23" t="s">
        <v>336</v>
      </c>
      <c r="I30" s="21"/>
      <c r="J30" s="19" t="s">
        <v>379</v>
      </c>
      <c r="K30" s="23" t="s">
        <v>357</v>
      </c>
      <c r="L30" s="33"/>
      <c r="M30" s="19" t="s">
        <v>383</v>
      </c>
      <c r="N30" s="23">
        <v>700</v>
      </c>
      <c r="O30" s="33"/>
    </row>
    <row r="31" spans="1:17" ht="17.100000000000001" customHeight="1" x14ac:dyDescent="0.15">
      <c r="A31" s="18" t="s">
        <v>368</v>
      </c>
      <c r="B31" s="23">
        <v>1350</v>
      </c>
      <c r="C31" s="22"/>
      <c r="D31" s="19" t="s">
        <v>373</v>
      </c>
      <c r="E31" s="23">
        <v>2800</v>
      </c>
      <c r="F31" s="20"/>
      <c r="G31" s="29" t="s">
        <v>379</v>
      </c>
      <c r="H31" s="23" t="s">
        <v>336</v>
      </c>
      <c r="I31" s="21"/>
      <c r="J31" s="19" t="s">
        <v>383</v>
      </c>
      <c r="K31" s="23" t="s">
        <v>357</v>
      </c>
      <c r="L31" s="33"/>
      <c r="M31" s="19"/>
      <c r="N31" s="23"/>
      <c r="O31" s="33"/>
    </row>
    <row r="32" spans="1:17" ht="17.100000000000001" customHeight="1" x14ac:dyDescent="0.15">
      <c r="A32" s="18" t="s">
        <v>369</v>
      </c>
      <c r="B32" s="23">
        <v>450</v>
      </c>
      <c r="C32" s="22"/>
      <c r="D32" s="19" t="s">
        <v>374</v>
      </c>
      <c r="E32" s="23">
        <v>3000</v>
      </c>
      <c r="F32" s="20"/>
      <c r="G32" s="29" t="s">
        <v>380</v>
      </c>
      <c r="H32" s="23" t="s">
        <v>336</v>
      </c>
      <c r="I32" s="21"/>
      <c r="J32" s="19" t="s">
        <v>384</v>
      </c>
      <c r="K32" s="23" t="s">
        <v>357</v>
      </c>
      <c r="L32" s="33"/>
      <c r="M32" s="19"/>
      <c r="N32" s="23"/>
      <c r="O32" s="33"/>
    </row>
    <row r="33" spans="1:17" ht="17.100000000000001" customHeight="1" x14ac:dyDescent="0.15">
      <c r="A33" s="18" t="s">
        <v>370</v>
      </c>
      <c r="B33" s="23">
        <v>200</v>
      </c>
      <c r="C33" s="22"/>
      <c r="D33" s="19" t="s">
        <v>375</v>
      </c>
      <c r="E33" s="23">
        <v>1700</v>
      </c>
      <c r="F33" s="20"/>
      <c r="G33" s="29" t="s">
        <v>381</v>
      </c>
      <c r="H33" s="23" t="s">
        <v>336</v>
      </c>
      <c r="I33" s="21"/>
      <c r="J33" s="18" t="s">
        <v>385</v>
      </c>
      <c r="K33" s="23" t="s">
        <v>357</v>
      </c>
      <c r="L33" s="33"/>
      <c r="M33" s="19"/>
      <c r="N33" s="23"/>
      <c r="O33" s="33"/>
    </row>
    <row r="34" spans="1:17" ht="17.100000000000001" customHeight="1" x14ac:dyDescent="0.15">
      <c r="A34" s="18"/>
      <c r="B34" s="23"/>
      <c r="C34" s="22"/>
      <c r="D34" s="19" t="s">
        <v>376</v>
      </c>
      <c r="E34" s="23">
        <v>1900</v>
      </c>
      <c r="F34" s="20"/>
      <c r="G34" s="29"/>
      <c r="H34" s="23"/>
      <c r="I34" s="21"/>
      <c r="J34" s="18" t="s">
        <v>386</v>
      </c>
      <c r="K34" s="23" t="s">
        <v>357</v>
      </c>
      <c r="L34" s="33"/>
      <c r="M34" s="19"/>
      <c r="N34" s="23"/>
      <c r="O34" s="33"/>
    </row>
    <row r="35" spans="1:17" s="3" customFormat="1" ht="20.100000000000001" customHeight="1" x14ac:dyDescent="0.15">
      <c r="A35" s="171" t="s">
        <v>51</v>
      </c>
      <c r="B35" s="69">
        <f>SUM(B29:B34)</f>
        <v>4300</v>
      </c>
      <c r="C35" s="70">
        <f>SUM(C29:C33)</f>
        <v>0</v>
      </c>
      <c r="D35" s="123" t="s">
        <v>51</v>
      </c>
      <c r="E35" s="69">
        <f>SUM(E29:E34)</f>
        <v>19900</v>
      </c>
      <c r="F35" s="70">
        <f>SUM(F29:F34)</f>
        <v>0</v>
      </c>
      <c r="G35" s="123" t="s">
        <v>51</v>
      </c>
      <c r="H35" s="69"/>
      <c r="I35" s="70"/>
      <c r="J35" s="123" t="s">
        <v>51</v>
      </c>
      <c r="K35" s="69"/>
      <c r="L35" s="70"/>
      <c r="M35" s="123" t="s">
        <v>51</v>
      </c>
      <c r="N35" s="69">
        <f>SUM(N29:N34)</f>
        <v>1350</v>
      </c>
      <c r="O35" s="70">
        <f>SUM(O29:O30)</f>
        <v>0</v>
      </c>
      <c r="Q35"/>
    </row>
    <row r="36" spans="1:17" s="3" customFormat="1" ht="20.100000000000001" customHeight="1" x14ac:dyDescent="0.15">
      <c r="A36" s="147"/>
      <c r="B36" s="14"/>
      <c r="C36" s="14"/>
      <c r="D36" s="16"/>
      <c r="E36" s="14"/>
      <c r="F36" s="14"/>
      <c r="G36" s="16"/>
      <c r="H36" s="14"/>
      <c r="I36" s="14"/>
      <c r="J36" s="16"/>
      <c r="K36" s="14"/>
      <c r="L36" s="14"/>
      <c r="M36" s="16"/>
      <c r="N36" s="14"/>
      <c r="O36" s="14"/>
      <c r="Q36"/>
    </row>
    <row r="37" spans="1:17" ht="17.100000000000001" customHeight="1" x14ac:dyDescent="0.15">
      <c r="A37" s="49" t="s">
        <v>411</v>
      </c>
      <c r="B37" s="50">
        <f>B40+E40+N40</f>
        <v>3900</v>
      </c>
      <c r="C37" s="9" t="s">
        <v>191</v>
      </c>
      <c r="D37" s="8">
        <f>C40+F40</f>
        <v>0</v>
      </c>
      <c r="E37" s="7" t="s">
        <v>190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2" t="s">
        <v>15</v>
      </c>
      <c r="B38" s="63" t="s">
        <v>16</v>
      </c>
      <c r="C38" s="64" t="s">
        <v>7</v>
      </c>
      <c r="D38" s="66" t="s">
        <v>15</v>
      </c>
      <c r="E38" s="63" t="s">
        <v>16</v>
      </c>
      <c r="F38" s="64" t="s">
        <v>7</v>
      </c>
      <c r="G38" s="66" t="s">
        <v>15</v>
      </c>
      <c r="H38" s="63" t="s">
        <v>16</v>
      </c>
      <c r="I38" s="64" t="s">
        <v>7</v>
      </c>
      <c r="J38" s="66" t="s">
        <v>15</v>
      </c>
      <c r="K38" s="63" t="s">
        <v>16</v>
      </c>
      <c r="L38" s="64" t="s">
        <v>7</v>
      </c>
      <c r="M38" s="66" t="s">
        <v>15</v>
      </c>
      <c r="N38" s="63" t="s">
        <v>16</v>
      </c>
      <c r="O38" s="67" t="s">
        <v>7</v>
      </c>
    </row>
    <row r="39" spans="1:17" ht="17.100000000000001" customHeight="1" x14ac:dyDescent="0.15">
      <c r="A39" s="18" t="s">
        <v>389</v>
      </c>
      <c r="B39" s="23">
        <v>950</v>
      </c>
      <c r="C39" s="22"/>
      <c r="D39" s="19" t="s">
        <v>390</v>
      </c>
      <c r="E39" s="23">
        <v>2950</v>
      </c>
      <c r="F39" s="20"/>
      <c r="G39" s="29" t="s">
        <v>388</v>
      </c>
      <c r="H39" s="23" t="s">
        <v>129</v>
      </c>
      <c r="I39" s="21"/>
      <c r="J39" s="18" t="s">
        <v>388</v>
      </c>
      <c r="K39" s="23" t="s">
        <v>662</v>
      </c>
      <c r="L39" s="33"/>
      <c r="M39" s="17" t="s">
        <v>388</v>
      </c>
      <c r="N39" s="23" t="s">
        <v>387</v>
      </c>
      <c r="O39" s="33"/>
    </row>
    <row r="40" spans="1:17" ht="20.100000000000001" customHeight="1" x14ac:dyDescent="0.15">
      <c r="A40" s="171" t="s">
        <v>51</v>
      </c>
      <c r="B40" s="69">
        <f>SUM(B39:B39)</f>
        <v>950</v>
      </c>
      <c r="C40" s="71">
        <f>SUM(C39:C39)</f>
        <v>0</v>
      </c>
      <c r="D40" s="123" t="s">
        <v>51</v>
      </c>
      <c r="E40" s="69">
        <f>SUM(E39:E39)</f>
        <v>2950</v>
      </c>
      <c r="F40" s="71">
        <f>SUM(F39:F39)</f>
        <v>0</v>
      </c>
      <c r="G40" s="123" t="s">
        <v>51</v>
      </c>
      <c r="H40" s="69"/>
      <c r="I40" s="71">
        <f>SUM(I27:I34)</f>
        <v>0</v>
      </c>
      <c r="J40" s="123" t="s">
        <v>51</v>
      </c>
      <c r="K40" s="69"/>
      <c r="L40" s="71"/>
      <c r="M40" s="123" t="s">
        <v>51</v>
      </c>
      <c r="N40" s="69">
        <f>SUM(N39:N39)</f>
        <v>0</v>
      </c>
      <c r="O40" s="70"/>
    </row>
    <row r="41" spans="1:17" s="3" customFormat="1" x14ac:dyDescent="0.15">
      <c r="A41" s="326" t="s">
        <v>192</v>
      </c>
      <c r="B41" s="327"/>
      <c r="C41" s="327"/>
      <c r="D41" s="327"/>
      <c r="E41" s="327"/>
      <c r="F41" s="341"/>
      <c r="G41" s="341"/>
      <c r="H41" s="341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平成29年6月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B1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D4+D13+D31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s="3" customFormat="1" ht="19.5" customHeight="1" x14ac:dyDescent="0.15">
      <c r="A4" s="49" t="s">
        <v>358</v>
      </c>
      <c r="B4" s="50">
        <f>B11+E11+H11+N11</f>
        <v>13700</v>
      </c>
      <c r="C4" s="9" t="s">
        <v>191</v>
      </c>
      <c r="D4" s="8">
        <f>C11+F11+O11</f>
        <v>0</v>
      </c>
      <c r="E4" s="7" t="s">
        <v>190</v>
      </c>
      <c r="F4" s="12"/>
      <c r="G4" s="13"/>
      <c r="H4" s="14"/>
      <c r="I4" s="14"/>
      <c r="J4" s="15"/>
      <c r="K4" s="14"/>
      <c r="L4" s="14"/>
      <c r="M4" s="16"/>
      <c r="N4" s="14"/>
      <c r="O4" s="14"/>
      <c r="Q4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99" t="s">
        <v>7</v>
      </c>
      <c r="D6" s="65" t="s">
        <v>15</v>
      </c>
      <c r="E6" s="63" t="s">
        <v>16</v>
      </c>
      <c r="F6" s="99" t="s">
        <v>7</v>
      </c>
      <c r="G6" s="65" t="s">
        <v>15</v>
      </c>
      <c r="H6" s="63" t="s">
        <v>16</v>
      </c>
      <c r="I6" s="99" t="s">
        <v>7</v>
      </c>
      <c r="J6" s="65" t="s">
        <v>15</v>
      </c>
      <c r="K6" s="63" t="s">
        <v>16</v>
      </c>
      <c r="L6" s="99" t="s">
        <v>7</v>
      </c>
      <c r="M6" s="65" t="s">
        <v>15</v>
      </c>
      <c r="N6" s="63" t="s">
        <v>16</v>
      </c>
      <c r="O6" s="67" t="s">
        <v>7</v>
      </c>
    </row>
    <row r="7" spans="1:17" ht="17.100000000000001" customHeight="1" x14ac:dyDescent="0.15">
      <c r="A7" s="53" t="s">
        <v>359</v>
      </c>
      <c r="B7" s="54">
        <v>2400</v>
      </c>
      <c r="C7" s="100"/>
      <c r="D7" s="97" t="s">
        <v>361</v>
      </c>
      <c r="E7" s="54">
        <v>1800</v>
      </c>
      <c r="F7" s="100"/>
      <c r="G7" s="104" t="s">
        <v>365</v>
      </c>
      <c r="H7" s="54" t="s">
        <v>336</v>
      </c>
      <c r="I7" s="100"/>
      <c r="J7" s="104" t="s">
        <v>365</v>
      </c>
      <c r="K7" s="54" t="s">
        <v>336</v>
      </c>
      <c r="L7" s="109"/>
      <c r="M7" s="97" t="s">
        <v>365</v>
      </c>
      <c r="N7" s="54">
        <v>850</v>
      </c>
      <c r="O7" s="58"/>
    </row>
    <row r="8" spans="1:17" ht="17.100000000000001" customHeight="1" x14ac:dyDescent="0.15">
      <c r="A8" s="95" t="s">
        <v>360</v>
      </c>
      <c r="B8" s="23">
        <v>4150</v>
      </c>
      <c r="C8" s="101"/>
      <c r="D8" s="98" t="s">
        <v>362</v>
      </c>
      <c r="E8" s="23">
        <v>2900</v>
      </c>
      <c r="F8" s="101"/>
      <c r="G8" s="105" t="s">
        <v>364</v>
      </c>
      <c r="H8" s="23" t="s">
        <v>336</v>
      </c>
      <c r="I8" s="101"/>
      <c r="J8" s="105" t="s">
        <v>364</v>
      </c>
      <c r="K8" s="23" t="s">
        <v>336</v>
      </c>
      <c r="L8" s="96"/>
      <c r="M8" s="108"/>
      <c r="N8" s="23"/>
      <c r="O8" s="96"/>
    </row>
    <row r="9" spans="1:17" ht="17.100000000000001" customHeight="1" x14ac:dyDescent="0.15">
      <c r="A9" s="95"/>
      <c r="B9" s="23"/>
      <c r="C9" s="101"/>
      <c r="D9" s="98" t="s">
        <v>363</v>
      </c>
      <c r="E9" s="23">
        <v>1600</v>
      </c>
      <c r="F9" s="101"/>
      <c r="G9" s="105"/>
      <c r="H9" s="23"/>
      <c r="I9" s="101"/>
      <c r="J9" s="98"/>
      <c r="K9" s="23"/>
      <c r="L9" s="96"/>
      <c r="M9" s="108"/>
      <c r="N9" s="23"/>
      <c r="O9" s="96"/>
    </row>
    <row r="10" spans="1:17" ht="17.100000000000001" customHeight="1" x14ac:dyDescent="0.15">
      <c r="A10" s="39"/>
      <c r="B10" s="40"/>
      <c r="C10" s="102"/>
      <c r="D10" s="48" t="s">
        <v>364</v>
      </c>
      <c r="E10" s="40" t="s">
        <v>336</v>
      </c>
      <c r="F10" s="102"/>
      <c r="G10" s="106"/>
      <c r="H10" s="40"/>
      <c r="I10" s="107"/>
      <c r="J10" s="48"/>
      <c r="K10" s="40"/>
      <c r="L10" s="107"/>
      <c r="M10" s="47"/>
      <c r="N10" s="40"/>
      <c r="O10" s="46"/>
    </row>
    <row r="11" spans="1:17" s="3" customFormat="1" ht="20.100000000000001" customHeight="1" x14ac:dyDescent="0.15">
      <c r="A11" s="171" t="s">
        <v>51</v>
      </c>
      <c r="B11" s="69">
        <f>SUM(B7:B10)</f>
        <v>6550</v>
      </c>
      <c r="C11" s="103">
        <f>SUM(C7:C8)</f>
        <v>0</v>
      </c>
      <c r="D11" s="172" t="s">
        <v>51</v>
      </c>
      <c r="E11" s="69">
        <f>SUM(E7:E10)</f>
        <v>6300</v>
      </c>
      <c r="F11" s="103">
        <f>SUM(F7:F9)</f>
        <v>0</v>
      </c>
      <c r="G11" s="172" t="s">
        <v>51</v>
      </c>
      <c r="H11" s="69">
        <f>SUM(H7:H10)</f>
        <v>0</v>
      </c>
      <c r="I11" s="103">
        <f>SUM(I7:I10)</f>
        <v>0</v>
      </c>
      <c r="J11" s="172" t="s">
        <v>51</v>
      </c>
      <c r="K11" s="69"/>
      <c r="L11" s="103"/>
      <c r="M11" s="172" t="s">
        <v>51</v>
      </c>
      <c r="N11" s="69">
        <f>SUM(N7:N10)</f>
        <v>850</v>
      </c>
      <c r="O11" s="70">
        <f>SUM(O7)</f>
        <v>0</v>
      </c>
      <c r="Q11"/>
    </row>
    <row r="12" spans="1:17" s="3" customFormat="1" ht="20.100000000000001" customHeight="1" x14ac:dyDescent="0.15">
      <c r="A12" s="147"/>
      <c r="B12" s="14"/>
      <c r="C12" s="14"/>
      <c r="D12" s="16"/>
      <c r="E12" s="14"/>
      <c r="F12" s="14"/>
      <c r="G12" s="16"/>
      <c r="H12" s="14"/>
      <c r="I12" s="14"/>
      <c r="J12" s="16"/>
      <c r="K12" s="14"/>
      <c r="L12" s="14"/>
      <c r="M12" s="16"/>
      <c r="N12" s="14"/>
      <c r="O12" s="14"/>
      <c r="Q12"/>
    </row>
    <row r="13" spans="1:17" s="3" customFormat="1" ht="20.100000000000001" customHeight="1" x14ac:dyDescent="0.15">
      <c r="A13" s="49" t="s">
        <v>412</v>
      </c>
      <c r="B13" s="50">
        <f>B29+E29+H29+N29</f>
        <v>17050</v>
      </c>
      <c r="C13" s="9" t="s">
        <v>191</v>
      </c>
      <c r="D13" s="8">
        <f>C29+F29+O29</f>
        <v>0</v>
      </c>
      <c r="E13" s="7" t="s">
        <v>190</v>
      </c>
      <c r="F13" s="12"/>
      <c r="G13" s="13"/>
      <c r="H13" s="14"/>
      <c r="I13" s="14"/>
      <c r="J13" s="15"/>
      <c r="K13" s="14"/>
      <c r="L13" s="14"/>
      <c r="M13" s="16"/>
      <c r="N13" s="14"/>
      <c r="O13" s="14"/>
      <c r="Q13"/>
    </row>
    <row r="14" spans="1:17" ht="14.1" customHeight="1" x14ac:dyDescent="0.15">
      <c r="A14" s="62" t="s">
        <v>15</v>
      </c>
      <c r="B14" s="63" t="s">
        <v>16</v>
      </c>
      <c r="C14" s="99" t="s">
        <v>7</v>
      </c>
      <c r="D14" s="65" t="s">
        <v>15</v>
      </c>
      <c r="E14" s="63" t="s">
        <v>16</v>
      </c>
      <c r="F14" s="99" t="s">
        <v>7</v>
      </c>
      <c r="G14" s="65" t="s">
        <v>15</v>
      </c>
      <c r="H14" s="63" t="s">
        <v>16</v>
      </c>
      <c r="I14" s="99" t="s">
        <v>7</v>
      </c>
      <c r="J14" s="65" t="s">
        <v>15</v>
      </c>
      <c r="K14" s="63" t="s">
        <v>16</v>
      </c>
      <c r="L14" s="99" t="s">
        <v>7</v>
      </c>
      <c r="M14" s="65" t="s">
        <v>15</v>
      </c>
      <c r="N14" s="63" t="s">
        <v>16</v>
      </c>
      <c r="O14" s="67" t="s">
        <v>7</v>
      </c>
    </row>
    <row r="15" spans="1:17" ht="17.100000000000001" customHeight="1" x14ac:dyDescent="0.15">
      <c r="A15" s="53" t="s">
        <v>413</v>
      </c>
      <c r="B15" s="54">
        <v>600</v>
      </c>
      <c r="C15" s="100"/>
      <c r="D15" s="98" t="s">
        <v>686</v>
      </c>
      <c r="E15" s="23">
        <v>2000</v>
      </c>
      <c r="F15" s="100"/>
      <c r="G15" s="104" t="s">
        <v>438</v>
      </c>
      <c r="H15" s="54" t="s">
        <v>336</v>
      </c>
      <c r="I15" s="100"/>
      <c r="J15" s="104" t="s">
        <v>438</v>
      </c>
      <c r="K15" s="54" t="s">
        <v>336</v>
      </c>
      <c r="L15" s="109"/>
      <c r="M15" s="97" t="s">
        <v>442</v>
      </c>
      <c r="N15" s="54" t="s">
        <v>357</v>
      </c>
      <c r="O15" s="58"/>
    </row>
    <row r="16" spans="1:17" ht="17.100000000000001" customHeight="1" x14ac:dyDescent="0.15">
      <c r="A16" s="95" t="s">
        <v>414</v>
      </c>
      <c r="B16" s="23">
        <v>1400</v>
      </c>
      <c r="C16" s="101"/>
      <c r="D16" s="98" t="s">
        <v>428</v>
      </c>
      <c r="E16" s="23">
        <v>1550</v>
      </c>
      <c r="F16" s="101"/>
      <c r="G16" s="105" t="s">
        <v>439</v>
      </c>
      <c r="H16" s="23" t="s">
        <v>336</v>
      </c>
      <c r="I16" s="101"/>
      <c r="J16" s="105" t="s">
        <v>439</v>
      </c>
      <c r="K16" s="23" t="s">
        <v>336</v>
      </c>
      <c r="L16" s="96"/>
      <c r="M16" s="108" t="s">
        <v>434</v>
      </c>
      <c r="N16" s="23">
        <v>200</v>
      </c>
      <c r="O16" s="96"/>
    </row>
    <row r="17" spans="1:17" ht="17.100000000000001" customHeight="1" x14ac:dyDescent="0.15">
      <c r="A17" s="95" t="s">
        <v>415</v>
      </c>
      <c r="B17" s="23">
        <v>500</v>
      </c>
      <c r="C17" s="101"/>
      <c r="D17" s="98" t="s">
        <v>429</v>
      </c>
      <c r="E17" s="23">
        <v>2200</v>
      </c>
      <c r="F17" s="101"/>
      <c r="G17" s="105" t="s">
        <v>440</v>
      </c>
      <c r="H17" s="23" t="s">
        <v>336</v>
      </c>
      <c r="I17" s="101"/>
      <c r="J17" s="105" t="s">
        <v>443</v>
      </c>
      <c r="K17" s="23" t="s">
        <v>336</v>
      </c>
      <c r="L17" s="96"/>
      <c r="M17" s="108" t="s">
        <v>441</v>
      </c>
      <c r="N17" s="23" t="s">
        <v>357</v>
      </c>
      <c r="O17" s="96"/>
    </row>
    <row r="18" spans="1:17" ht="17.100000000000001" customHeight="1" x14ac:dyDescent="0.15">
      <c r="A18" s="95" t="s">
        <v>416</v>
      </c>
      <c r="B18" s="23">
        <v>1100</v>
      </c>
      <c r="C18" s="101"/>
      <c r="D18" s="98" t="s">
        <v>430</v>
      </c>
      <c r="E18" s="23">
        <v>400</v>
      </c>
      <c r="F18" s="101"/>
      <c r="G18" s="105" t="s">
        <v>441</v>
      </c>
      <c r="H18" s="23" t="s">
        <v>336</v>
      </c>
      <c r="I18" s="101"/>
      <c r="J18" s="105" t="s">
        <v>441</v>
      </c>
      <c r="K18" s="23" t="s">
        <v>336</v>
      </c>
      <c r="L18" s="96"/>
      <c r="M18" s="108" t="s">
        <v>437</v>
      </c>
      <c r="N18" s="23" t="s">
        <v>336</v>
      </c>
      <c r="O18" s="96"/>
    </row>
    <row r="19" spans="1:17" ht="17.100000000000001" customHeight="1" x14ac:dyDescent="0.15">
      <c r="A19" s="95" t="s">
        <v>417</v>
      </c>
      <c r="B19" s="23">
        <v>150</v>
      </c>
      <c r="C19" s="101"/>
      <c r="D19" s="98" t="s">
        <v>431</v>
      </c>
      <c r="E19" s="23">
        <v>2150</v>
      </c>
      <c r="F19" s="101"/>
      <c r="G19" s="105" t="s">
        <v>442</v>
      </c>
      <c r="H19" s="23" t="s">
        <v>336</v>
      </c>
      <c r="I19" s="101"/>
      <c r="J19" s="105" t="s">
        <v>442</v>
      </c>
      <c r="K19" s="23" t="s">
        <v>662</v>
      </c>
      <c r="L19" s="96"/>
      <c r="M19" s="108"/>
      <c r="N19" s="23"/>
      <c r="O19" s="96"/>
    </row>
    <row r="20" spans="1:17" ht="17.100000000000001" customHeight="1" x14ac:dyDescent="0.15">
      <c r="A20" s="95" t="s">
        <v>418</v>
      </c>
      <c r="B20" s="23">
        <v>450</v>
      </c>
      <c r="C20" s="101"/>
      <c r="D20" s="98" t="s">
        <v>432</v>
      </c>
      <c r="E20" s="23" t="s">
        <v>657</v>
      </c>
      <c r="F20" s="101"/>
      <c r="G20" s="105" t="s">
        <v>432</v>
      </c>
      <c r="H20" s="23" t="s">
        <v>336</v>
      </c>
      <c r="I20" s="101"/>
      <c r="J20" s="105" t="s">
        <v>432</v>
      </c>
      <c r="K20" s="23" t="s">
        <v>336</v>
      </c>
      <c r="L20" s="96"/>
      <c r="M20" s="108"/>
      <c r="N20" s="23"/>
      <c r="O20" s="96"/>
    </row>
    <row r="21" spans="1:17" ht="17.100000000000001" customHeight="1" x14ac:dyDescent="0.15">
      <c r="A21" s="95" t="s">
        <v>420</v>
      </c>
      <c r="B21" s="23">
        <v>200</v>
      </c>
      <c r="C21" s="101"/>
      <c r="D21" s="98" t="s">
        <v>419</v>
      </c>
      <c r="E21" s="23" t="s">
        <v>657</v>
      </c>
      <c r="F21" s="101"/>
      <c r="G21" s="105" t="s">
        <v>419</v>
      </c>
      <c r="H21" s="23" t="s">
        <v>336</v>
      </c>
      <c r="I21" s="101"/>
      <c r="J21" s="105" t="s">
        <v>419</v>
      </c>
      <c r="K21" s="23" t="s">
        <v>336</v>
      </c>
      <c r="L21" s="96"/>
      <c r="M21" s="108"/>
      <c r="N21" s="23"/>
      <c r="O21" s="96"/>
    </row>
    <row r="22" spans="1:17" ht="17.100000000000001" customHeight="1" x14ac:dyDescent="0.15">
      <c r="A22" s="95" t="s">
        <v>422</v>
      </c>
      <c r="B22" s="23">
        <v>550</v>
      </c>
      <c r="C22" s="101"/>
      <c r="D22" s="98" t="s">
        <v>421</v>
      </c>
      <c r="E22" s="23" t="s">
        <v>657</v>
      </c>
      <c r="F22" s="101"/>
      <c r="G22" s="105" t="s">
        <v>421</v>
      </c>
      <c r="H22" s="23" t="s">
        <v>336</v>
      </c>
      <c r="I22" s="101"/>
      <c r="J22" s="105" t="s">
        <v>421</v>
      </c>
      <c r="K22" s="23" t="s">
        <v>336</v>
      </c>
      <c r="L22" s="96"/>
      <c r="M22" s="108"/>
      <c r="N22" s="23"/>
      <c r="O22" s="96"/>
    </row>
    <row r="23" spans="1:17" ht="17.100000000000001" customHeight="1" x14ac:dyDescent="0.15">
      <c r="A23" s="95" t="s">
        <v>423</v>
      </c>
      <c r="B23" s="23">
        <v>700</v>
      </c>
      <c r="C23" s="101"/>
      <c r="D23" s="98" t="s">
        <v>433</v>
      </c>
      <c r="E23" s="23" t="s">
        <v>657</v>
      </c>
      <c r="F23" s="101"/>
      <c r="G23" s="105" t="s">
        <v>433</v>
      </c>
      <c r="H23" s="23" t="s">
        <v>336</v>
      </c>
      <c r="I23" s="101"/>
      <c r="J23" s="105" t="s">
        <v>433</v>
      </c>
      <c r="K23" s="23" t="s">
        <v>336</v>
      </c>
      <c r="L23" s="96"/>
      <c r="M23" s="108"/>
      <c r="N23" s="23"/>
      <c r="O23" s="96"/>
    </row>
    <row r="24" spans="1:17" ht="17.100000000000001" customHeight="1" x14ac:dyDescent="0.15">
      <c r="A24" s="95" t="s">
        <v>424</v>
      </c>
      <c r="B24" s="23">
        <v>1000</v>
      </c>
      <c r="C24" s="101"/>
      <c r="D24" s="98" t="s">
        <v>434</v>
      </c>
      <c r="E24" s="23" t="s">
        <v>657</v>
      </c>
      <c r="F24" s="101"/>
      <c r="G24" s="105" t="s">
        <v>434</v>
      </c>
      <c r="H24" s="23" t="s">
        <v>336</v>
      </c>
      <c r="I24" s="101"/>
      <c r="J24" s="105" t="s">
        <v>435</v>
      </c>
      <c r="K24" s="23" t="s">
        <v>336</v>
      </c>
      <c r="L24" s="96"/>
      <c r="M24" s="108"/>
      <c r="N24" s="23"/>
      <c r="O24" s="96"/>
    </row>
    <row r="25" spans="1:17" ht="17.100000000000001" customHeight="1" x14ac:dyDescent="0.15">
      <c r="A25" s="95" t="s">
        <v>425</v>
      </c>
      <c r="B25" s="23">
        <v>350</v>
      </c>
      <c r="C25" s="101"/>
      <c r="D25" s="98" t="s">
        <v>435</v>
      </c>
      <c r="E25" s="23" t="s">
        <v>657</v>
      </c>
      <c r="F25" s="101"/>
      <c r="G25" s="105" t="s">
        <v>435</v>
      </c>
      <c r="H25" s="23" t="s">
        <v>336</v>
      </c>
      <c r="I25" s="101"/>
      <c r="J25" s="105" t="s">
        <v>436</v>
      </c>
      <c r="K25" s="23" t="s">
        <v>336</v>
      </c>
      <c r="L25" s="96"/>
      <c r="M25" s="108"/>
      <c r="N25" s="23"/>
      <c r="O25" s="96"/>
    </row>
    <row r="26" spans="1:17" ht="17.100000000000001" customHeight="1" x14ac:dyDescent="0.15">
      <c r="A26" s="95" t="s">
        <v>426</v>
      </c>
      <c r="B26" s="23">
        <v>400</v>
      </c>
      <c r="C26" s="101"/>
      <c r="D26" s="98" t="s">
        <v>436</v>
      </c>
      <c r="E26" s="23" t="s">
        <v>657</v>
      </c>
      <c r="F26" s="101"/>
      <c r="G26" s="105" t="s">
        <v>436</v>
      </c>
      <c r="H26" s="23" t="s">
        <v>336</v>
      </c>
      <c r="I26" s="101"/>
      <c r="J26" s="105" t="s">
        <v>437</v>
      </c>
      <c r="K26" s="23" t="s">
        <v>336</v>
      </c>
      <c r="L26" s="96"/>
      <c r="M26" s="108"/>
      <c r="N26" s="23"/>
      <c r="O26" s="96"/>
    </row>
    <row r="27" spans="1:17" ht="17.100000000000001" customHeight="1" x14ac:dyDescent="0.15">
      <c r="A27" s="95" t="s">
        <v>427</v>
      </c>
      <c r="B27" s="23">
        <v>1150</v>
      </c>
      <c r="C27" s="101"/>
      <c r="D27" s="98" t="s">
        <v>437</v>
      </c>
      <c r="E27" s="23" t="s">
        <v>657</v>
      </c>
      <c r="F27" s="101"/>
      <c r="G27" s="105" t="s">
        <v>437</v>
      </c>
      <c r="H27" s="23" t="s">
        <v>336</v>
      </c>
      <c r="I27" s="101"/>
      <c r="J27" s="105"/>
      <c r="K27" s="23"/>
      <c r="L27" s="96"/>
      <c r="M27" s="108"/>
      <c r="N27" s="23"/>
      <c r="O27" s="96"/>
    </row>
    <row r="28" spans="1:17" ht="17.100000000000001" customHeight="1" x14ac:dyDescent="0.15">
      <c r="A28" s="95"/>
      <c r="B28" s="23"/>
      <c r="C28" s="101"/>
      <c r="D28" s="98"/>
      <c r="E28" s="23"/>
      <c r="F28" s="101"/>
      <c r="G28" s="105"/>
      <c r="H28" s="23"/>
      <c r="I28" s="101"/>
      <c r="J28" s="98"/>
      <c r="K28" s="23"/>
      <c r="L28" s="96"/>
      <c r="M28" s="108"/>
      <c r="N28" s="23"/>
      <c r="O28" s="96"/>
    </row>
    <row r="29" spans="1:17" s="3" customFormat="1" ht="20.100000000000001" customHeight="1" x14ac:dyDescent="0.15">
      <c r="A29" s="171" t="s">
        <v>51</v>
      </c>
      <c r="B29" s="69">
        <f>SUM(B15:B28)</f>
        <v>8550</v>
      </c>
      <c r="C29" s="103">
        <f>SUM(C15:C27)</f>
        <v>0</v>
      </c>
      <c r="D29" s="172" t="s">
        <v>51</v>
      </c>
      <c r="E29" s="69">
        <f>SUM(E15:E28)</f>
        <v>8300</v>
      </c>
      <c r="F29" s="103">
        <f>SUM(F15:F19)</f>
        <v>0</v>
      </c>
      <c r="G29" s="172" t="s">
        <v>51</v>
      </c>
      <c r="H29" s="69">
        <f>SUM(H15:H28)</f>
        <v>0</v>
      </c>
      <c r="I29" s="103">
        <f>SUM(I15:I28)</f>
        <v>0</v>
      </c>
      <c r="J29" s="172" t="s">
        <v>51</v>
      </c>
      <c r="K29" s="69"/>
      <c r="L29" s="103"/>
      <c r="M29" s="172" t="s">
        <v>51</v>
      </c>
      <c r="N29" s="69">
        <f>SUM(N15:N28)</f>
        <v>200</v>
      </c>
      <c r="O29" s="70">
        <f>SUM(O16)</f>
        <v>0</v>
      </c>
      <c r="Q29"/>
    </row>
    <row r="30" spans="1:17" s="3" customFormat="1" ht="20.100000000000001" customHeight="1" x14ac:dyDescent="0.15">
      <c r="A30" s="147"/>
      <c r="B30" s="14"/>
      <c r="C30" s="14"/>
      <c r="D30" s="16"/>
      <c r="E30" s="14"/>
      <c r="F30" s="14"/>
      <c r="G30" s="16"/>
      <c r="H30" s="14"/>
      <c r="I30" s="14"/>
      <c r="J30" s="16"/>
      <c r="K30" s="14"/>
      <c r="L30" s="14"/>
      <c r="M30" s="16"/>
      <c r="N30" s="14"/>
      <c r="O30" s="14"/>
      <c r="Q30"/>
    </row>
    <row r="31" spans="1:17" s="3" customFormat="1" ht="20.100000000000001" customHeight="1" x14ac:dyDescent="0.15">
      <c r="A31" s="49" t="s">
        <v>391</v>
      </c>
      <c r="B31" s="50">
        <f>B40+E40+N40</f>
        <v>12150</v>
      </c>
      <c r="C31" s="9" t="s">
        <v>191</v>
      </c>
      <c r="D31" s="8">
        <f>C40+F40+O40</f>
        <v>0</v>
      </c>
      <c r="E31" s="7" t="s">
        <v>190</v>
      </c>
      <c r="F31" s="12"/>
      <c r="G31" s="13"/>
      <c r="H31" s="14"/>
      <c r="I31" s="14"/>
      <c r="J31" s="15"/>
      <c r="K31" s="14"/>
      <c r="L31" s="14"/>
      <c r="M31" s="16"/>
      <c r="N31" s="14"/>
      <c r="O31" s="14"/>
      <c r="Q31"/>
    </row>
    <row r="32" spans="1:17" ht="14.1" customHeight="1" x14ac:dyDescent="0.15">
      <c r="A32" s="62" t="s">
        <v>15</v>
      </c>
      <c r="B32" s="63" t="s">
        <v>16</v>
      </c>
      <c r="C32" s="64" t="s">
        <v>7</v>
      </c>
      <c r="D32" s="66" t="s">
        <v>15</v>
      </c>
      <c r="E32" s="63" t="s">
        <v>16</v>
      </c>
      <c r="F32" s="67" t="s">
        <v>7</v>
      </c>
      <c r="G32" s="65" t="s">
        <v>15</v>
      </c>
      <c r="H32" s="63" t="s">
        <v>16</v>
      </c>
      <c r="I32" s="64" t="s">
        <v>7</v>
      </c>
      <c r="J32" s="66" t="s">
        <v>15</v>
      </c>
      <c r="K32" s="63" t="s">
        <v>16</v>
      </c>
      <c r="L32" s="67" t="s">
        <v>7</v>
      </c>
      <c r="M32" s="66" t="s">
        <v>15</v>
      </c>
      <c r="N32" s="63" t="s">
        <v>16</v>
      </c>
      <c r="O32" s="67" t="s">
        <v>7</v>
      </c>
      <c r="P32" s="4"/>
      <c r="Q32" s="2"/>
    </row>
    <row r="33" spans="1:17" s="3" customFormat="1" ht="17.100000000000001" customHeight="1" x14ac:dyDescent="0.15">
      <c r="A33" s="18" t="s">
        <v>392</v>
      </c>
      <c r="B33" s="23">
        <v>1500</v>
      </c>
      <c r="C33" s="22"/>
      <c r="D33" s="19" t="s">
        <v>399</v>
      </c>
      <c r="E33" s="23">
        <v>2850</v>
      </c>
      <c r="F33" s="20"/>
      <c r="G33" s="29" t="s">
        <v>405</v>
      </c>
      <c r="H33" s="23" t="s">
        <v>129</v>
      </c>
      <c r="I33" s="21"/>
      <c r="J33" s="19" t="s">
        <v>407</v>
      </c>
      <c r="K33" s="23" t="s">
        <v>130</v>
      </c>
      <c r="L33" s="33"/>
      <c r="M33" s="19" t="s">
        <v>407</v>
      </c>
      <c r="N33" s="23">
        <v>100</v>
      </c>
      <c r="O33" s="33"/>
      <c r="Q33"/>
    </row>
    <row r="34" spans="1:17" s="3" customFormat="1" ht="17.100000000000001" customHeight="1" x14ac:dyDescent="0.15">
      <c r="A34" s="18" t="s">
        <v>393</v>
      </c>
      <c r="B34" s="23">
        <v>400</v>
      </c>
      <c r="C34" s="22"/>
      <c r="D34" s="19" t="s">
        <v>400</v>
      </c>
      <c r="E34" s="23">
        <v>1350</v>
      </c>
      <c r="F34" s="20"/>
      <c r="G34" s="29" t="s">
        <v>406</v>
      </c>
      <c r="H34" s="23" t="s">
        <v>129</v>
      </c>
      <c r="I34" s="21"/>
      <c r="J34" s="19" t="s">
        <v>408</v>
      </c>
      <c r="K34" s="23" t="s">
        <v>130</v>
      </c>
      <c r="L34" s="33"/>
      <c r="M34" s="19" t="s">
        <v>404</v>
      </c>
      <c r="N34" s="23" t="s">
        <v>175</v>
      </c>
      <c r="O34" s="33"/>
      <c r="Q34"/>
    </row>
    <row r="35" spans="1:17" s="3" customFormat="1" ht="17.100000000000001" customHeight="1" x14ac:dyDescent="0.15">
      <c r="A35" s="18" t="s">
        <v>394</v>
      </c>
      <c r="B35" s="23" t="s">
        <v>680</v>
      </c>
      <c r="C35" s="22"/>
      <c r="D35" s="19" t="s">
        <v>682</v>
      </c>
      <c r="E35" s="23">
        <v>2650</v>
      </c>
      <c r="F35" s="20"/>
      <c r="G35" s="29" t="s">
        <v>394</v>
      </c>
      <c r="H35" s="23" t="s">
        <v>662</v>
      </c>
      <c r="I35" s="21"/>
      <c r="J35" s="19" t="s">
        <v>394</v>
      </c>
      <c r="K35" s="23" t="s">
        <v>130</v>
      </c>
      <c r="L35" s="33"/>
      <c r="M35" s="19"/>
      <c r="N35" s="23"/>
      <c r="O35" s="33"/>
      <c r="Q35"/>
    </row>
    <row r="36" spans="1:17" s="3" customFormat="1" ht="17.100000000000001" customHeight="1" x14ac:dyDescent="0.15">
      <c r="A36" s="18" t="s">
        <v>395</v>
      </c>
      <c r="B36" s="23">
        <v>500</v>
      </c>
      <c r="C36" s="22"/>
      <c r="D36" s="19" t="s">
        <v>401</v>
      </c>
      <c r="E36" s="23" t="s">
        <v>129</v>
      </c>
      <c r="F36" s="20"/>
      <c r="G36" s="29" t="s">
        <v>401</v>
      </c>
      <c r="H36" s="23" t="s">
        <v>129</v>
      </c>
      <c r="I36" s="21"/>
      <c r="J36" s="19" t="s">
        <v>401</v>
      </c>
      <c r="K36" s="23" t="s">
        <v>129</v>
      </c>
      <c r="L36" s="33"/>
      <c r="M36" s="19"/>
      <c r="N36" s="23"/>
      <c r="O36" s="33"/>
      <c r="Q36"/>
    </row>
    <row r="37" spans="1:17" s="3" customFormat="1" ht="17.100000000000001" customHeight="1" x14ac:dyDescent="0.15">
      <c r="A37" s="18" t="s">
        <v>396</v>
      </c>
      <c r="B37" s="23">
        <v>1050</v>
      </c>
      <c r="C37" s="22"/>
      <c r="D37" s="19" t="s">
        <v>402</v>
      </c>
      <c r="E37" s="23" t="s">
        <v>129</v>
      </c>
      <c r="F37" s="20"/>
      <c r="G37" s="29" t="s">
        <v>402</v>
      </c>
      <c r="H37" s="23" t="s">
        <v>129</v>
      </c>
      <c r="I37" s="21"/>
      <c r="J37" s="19" t="s">
        <v>402</v>
      </c>
      <c r="K37" s="23" t="s">
        <v>129</v>
      </c>
      <c r="L37" s="33"/>
      <c r="M37" s="19"/>
      <c r="N37" s="23"/>
      <c r="O37" s="33"/>
      <c r="Q37"/>
    </row>
    <row r="38" spans="1:17" s="3" customFormat="1" ht="17.100000000000001" customHeight="1" x14ac:dyDescent="0.15">
      <c r="A38" s="51" t="s">
        <v>397</v>
      </c>
      <c r="B38" s="23">
        <v>1200</v>
      </c>
      <c r="C38" s="22"/>
      <c r="D38" s="19" t="s">
        <v>403</v>
      </c>
      <c r="E38" s="23" t="s">
        <v>129</v>
      </c>
      <c r="F38" s="20"/>
      <c r="G38" s="29" t="s">
        <v>403</v>
      </c>
      <c r="H38" s="23" t="s">
        <v>129</v>
      </c>
      <c r="I38" s="21"/>
      <c r="J38" s="19" t="s">
        <v>403</v>
      </c>
      <c r="K38" s="23" t="s">
        <v>129</v>
      </c>
      <c r="L38" s="33"/>
      <c r="M38" s="19"/>
      <c r="N38" s="23"/>
      <c r="O38" s="33"/>
      <c r="Q38"/>
    </row>
    <row r="39" spans="1:17" s="3" customFormat="1" ht="17.100000000000001" customHeight="1" x14ac:dyDescent="0.15">
      <c r="A39" s="18" t="s">
        <v>398</v>
      </c>
      <c r="B39" s="23">
        <v>550</v>
      </c>
      <c r="C39" s="22"/>
      <c r="D39" s="19" t="s">
        <v>404</v>
      </c>
      <c r="E39" s="110" t="s">
        <v>129</v>
      </c>
      <c r="F39" s="20"/>
      <c r="G39" s="29" t="s">
        <v>404</v>
      </c>
      <c r="H39" s="23" t="s">
        <v>129</v>
      </c>
      <c r="I39" s="21"/>
      <c r="J39" s="18" t="s">
        <v>404</v>
      </c>
      <c r="K39" s="23" t="s">
        <v>129</v>
      </c>
      <c r="L39" s="33"/>
      <c r="M39" s="19"/>
      <c r="N39" s="23"/>
      <c r="O39" s="33"/>
      <c r="Q39"/>
    </row>
    <row r="40" spans="1:17" s="3" customFormat="1" ht="20.100000000000001" customHeight="1" x14ac:dyDescent="0.15">
      <c r="A40" s="171" t="s">
        <v>51</v>
      </c>
      <c r="B40" s="69">
        <f>SUM(B33:B39)</f>
        <v>5200</v>
      </c>
      <c r="C40" s="103">
        <f>SUM(C33:C39)</f>
        <v>0</v>
      </c>
      <c r="D40" s="172" t="s">
        <v>51</v>
      </c>
      <c r="E40" s="69">
        <f>SUM(E33:E39)</f>
        <v>6850</v>
      </c>
      <c r="F40" s="103">
        <f>SUM(F33:F35)</f>
        <v>0</v>
      </c>
      <c r="G40" s="172" t="s">
        <v>51</v>
      </c>
      <c r="H40" s="69">
        <f>SUM(H33:H39)</f>
        <v>0</v>
      </c>
      <c r="I40" s="103">
        <f>SUM(I33:I39)</f>
        <v>0</v>
      </c>
      <c r="J40" s="172" t="s">
        <v>51</v>
      </c>
      <c r="K40" s="69"/>
      <c r="L40" s="103"/>
      <c r="M40" s="172" t="s">
        <v>51</v>
      </c>
      <c r="N40" s="69">
        <f>SUM(N33:N39)</f>
        <v>100</v>
      </c>
      <c r="O40" s="70">
        <f>SUM(O33)</f>
        <v>0</v>
      </c>
      <c r="Q40"/>
    </row>
    <row r="41" spans="1:17" s="3" customFormat="1" x14ac:dyDescent="0.15">
      <c r="A41" s="326" t="s">
        <v>192</v>
      </c>
      <c r="B41" s="327"/>
      <c r="C41" s="327"/>
      <c r="D41" s="327"/>
      <c r="E41" s="327"/>
      <c r="F41" s="342" t="s">
        <v>409</v>
      </c>
      <c r="G41" s="342"/>
      <c r="H41" s="342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&amp;C&amp;8&amp;P&amp;R&amp;8㈱岐阜折込センター　平成29年6月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4" t="s">
        <v>8</v>
      </c>
      <c r="B1" s="290"/>
      <c r="C1" s="290"/>
      <c r="D1" s="287"/>
      <c r="E1" s="291" t="s">
        <v>10</v>
      </c>
      <c r="F1" s="308"/>
      <c r="G1" s="309"/>
      <c r="H1" s="312" t="s">
        <v>11</v>
      </c>
      <c r="I1" s="313"/>
      <c r="J1" s="313"/>
      <c r="K1" s="10" t="s">
        <v>13</v>
      </c>
      <c r="L1" s="315" t="s">
        <v>14</v>
      </c>
      <c r="M1" s="314"/>
      <c r="N1" s="297" t="s">
        <v>95</v>
      </c>
      <c r="O1" s="298"/>
    </row>
    <row r="2" spans="1:17" ht="20.100000000000001" customHeight="1" x14ac:dyDescent="0.15">
      <c r="A2" s="94" t="s">
        <v>9</v>
      </c>
      <c r="B2" s="299"/>
      <c r="C2" s="299"/>
      <c r="D2" s="300"/>
      <c r="E2" s="292"/>
      <c r="F2" s="310"/>
      <c r="G2" s="311"/>
      <c r="H2" s="301" t="s">
        <v>12</v>
      </c>
      <c r="I2" s="302"/>
      <c r="J2" s="302"/>
      <c r="K2" s="11"/>
      <c r="L2" s="304">
        <f>D4+D14+D29</f>
        <v>0</v>
      </c>
      <c r="M2" s="305"/>
      <c r="N2" s="306"/>
      <c r="O2" s="307"/>
    </row>
    <row r="3" spans="1:17" ht="20.100000000000001" customHeight="1" x14ac:dyDescent="0.15">
      <c r="A3" s="140"/>
      <c r="B3" s="141"/>
      <c r="C3" s="141"/>
      <c r="D3" s="141"/>
      <c r="E3" s="142"/>
      <c r="F3" s="143"/>
      <c r="G3" s="143"/>
      <c r="H3" s="144"/>
      <c r="I3" s="144"/>
      <c r="J3" s="144"/>
      <c r="K3" s="145"/>
      <c r="L3" s="146"/>
      <c r="M3" s="146"/>
      <c r="N3" s="2"/>
      <c r="O3" s="2"/>
    </row>
    <row r="4" spans="1:17" ht="20.100000000000001" customHeight="1" x14ac:dyDescent="0.15">
      <c r="A4" s="49" t="s">
        <v>462</v>
      </c>
      <c r="B4" s="50">
        <f>B12+E12+K12+N12</f>
        <v>11400</v>
      </c>
      <c r="C4" s="9" t="s">
        <v>191</v>
      </c>
      <c r="D4" s="8">
        <f>C12+F12+L12+O12</f>
        <v>0</v>
      </c>
      <c r="E4" s="7" t="s">
        <v>190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0" t="s">
        <v>1</v>
      </c>
      <c r="B5" s="340"/>
      <c r="C5" s="340"/>
      <c r="D5" s="340" t="s">
        <v>2</v>
      </c>
      <c r="E5" s="340"/>
      <c r="F5" s="340"/>
      <c r="G5" s="340" t="s">
        <v>3</v>
      </c>
      <c r="H5" s="340"/>
      <c r="I5" s="340"/>
      <c r="J5" s="340" t="s">
        <v>4</v>
      </c>
      <c r="K5" s="340"/>
      <c r="L5" s="340"/>
      <c r="M5" s="340" t="s">
        <v>5</v>
      </c>
      <c r="N5" s="340"/>
      <c r="O5" s="340"/>
      <c r="P5" s="5"/>
      <c r="Q5" s="5"/>
    </row>
    <row r="6" spans="1:17" ht="14.1" customHeight="1" x14ac:dyDescent="0.15">
      <c r="A6" s="62" t="s">
        <v>15</v>
      </c>
      <c r="B6" s="63" t="s">
        <v>16</v>
      </c>
      <c r="C6" s="67" t="s">
        <v>7</v>
      </c>
      <c r="D6" s="66" t="s">
        <v>15</v>
      </c>
      <c r="E6" s="63" t="s">
        <v>16</v>
      </c>
      <c r="F6" s="67" t="s">
        <v>7</v>
      </c>
      <c r="G6" s="66" t="s">
        <v>15</v>
      </c>
      <c r="H6" s="63" t="s">
        <v>16</v>
      </c>
      <c r="I6" s="67" t="s">
        <v>7</v>
      </c>
      <c r="J6" s="66" t="s">
        <v>15</v>
      </c>
      <c r="K6" s="63" t="s">
        <v>16</v>
      </c>
      <c r="L6" s="67" t="s">
        <v>7</v>
      </c>
      <c r="M6" s="66" t="s">
        <v>15</v>
      </c>
      <c r="N6" s="63" t="s">
        <v>16</v>
      </c>
      <c r="O6" s="67" t="s">
        <v>7</v>
      </c>
      <c r="P6" s="4"/>
      <c r="Q6" s="2"/>
    </row>
    <row r="7" spans="1:17" ht="17.100000000000001" customHeight="1" x14ac:dyDescent="0.15">
      <c r="A7" s="18" t="s">
        <v>463</v>
      </c>
      <c r="B7" s="23">
        <v>900</v>
      </c>
      <c r="C7" s="22"/>
      <c r="D7" s="19" t="s">
        <v>467</v>
      </c>
      <c r="E7" s="23">
        <v>3850</v>
      </c>
      <c r="F7" s="20"/>
      <c r="G7" s="29" t="s">
        <v>471</v>
      </c>
      <c r="H7" s="23" t="s">
        <v>336</v>
      </c>
      <c r="I7" s="21"/>
      <c r="J7" s="19" t="s">
        <v>471</v>
      </c>
      <c r="K7" s="23">
        <v>300</v>
      </c>
      <c r="L7" s="33"/>
      <c r="M7" s="19" t="s">
        <v>471</v>
      </c>
      <c r="N7" s="23">
        <v>700</v>
      </c>
      <c r="O7" s="33"/>
    </row>
    <row r="8" spans="1:17" ht="17.100000000000001" customHeight="1" x14ac:dyDescent="0.15">
      <c r="A8" s="18" t="s">
        <v>464</v>
      </c>
      <c r="B8" s="23" t="s">
        <v>473</v>
      </c>
      <c r="C8" s="22"/>
      <c r="D8" s="137" t="s">
        <v>468</v>
      </c>
      <c r="E8" s="23">
        <v>3250</v>
      </c>
      <c r="F8" s="20"/>
      <c r="G8" s="29" t="s">
        <v>464</v>
      </c>
      <c r="H8" s="23" t="s">
        <v>473</v>
      </c>
      <c r="I8" s="21"/>
      <c r="J8" s="19" t="s">
        <v>472</v>
      </c>
      <c r="K8" s="23">
        <v>200</v>
      </c>
      <c r="L8" s="33"/>
      <c r="M8" s="19" t="s">
        <v>469</v>
      </c>
      <c r="N8" s="23">
        <v>150</v>
      </c>
      <c r="O8" s="33"/>
    </row>
    <row r="9" spans="1:17" ht="17.100000000000001" customHeight="1" x14ac:dyDescent="0.15">
      <c r="A9" s="18" t="s">
        <v>465</v>
      </c>
      <c r="B9" s="23">
        <v>1100</v>
      </c>
      <c r="C9" s="22"/>
      <c r="D9" s="19" t="s">
        <v>469</v>
      </c>
      <c r="E9" s="23" t="s">
        <v>474</v>
      </c>
      <c r="F9" s="20"/>
      <c r="G9" s="29" t="s">
        <v>469</v>
      </c>
      <c r="H9" s="23" t="s">
        <v>336</v>
      </c>
      <c r="I9" s="21"/>
      <c r="J9" s="19" t="s">
        <v>464</v>
      </c>
      <c r="K9" s="23" t="s">
        <v>357</v>
      </c>
      <c r="L9" s="33"/>
      <c r="M9" s="19"/>
      <c r="N9" s="23"/>
      <c r="O9" s="33"/>
    </row>
    <row r="10" spans="1:17" ht="17.100000000000001" customHeight="1" x14ac:dyDescent="0.15">
      <c r="A10" s="18" t="s">
        <v>466</v>
      </c>
      <c r="B10" s="23">
        <v>950</v>
      </c>
      <c r="C10" s="22"/>
      <c r="D10" s="19" t="s">
        <v>470</v>
      </c>
      <c r="E10" s="40" t="s">
        <v>474</v>
      </c>
      <c r="F10" s="20"/>
      <c r="G10" s="29" t="s">
        <v>470</v>
      </c>
      <c r="H10" s="23" t="s">
        <v>336</v>
      </c>
      <c r="I10" s="21"/>
      <c r="J10" s="19" t="s">
        <v>469</v>
      </c>
      <c r="K10" s="23" t="s">
        <v>683</v>
      </c>
      <c r="L10" s="33"/>
      <c r="M10" s="19"/>
      <c r="N10" s="23"/>
      <c r="O10" s="33"/>
    </row>
    <row r="11" spans="1:17" ht="17.100000000000001" customHeight="1" x14ac:dyDescent="0.15">
      <c r="A11" s="28"/>
      <c r="B11" s="37"/>
      <c r="C11" s="12"/>
      <c r="D11" s="52"/>
      <c r="E11" s="110"/>
      <c r="F11" s="82"/>
      <c r="G11" s="13"/>
      <c r="H11" s="37"/>
      <c r="I11" s="14"/>
      <c r="J11" s="160" t="s">
        <v>470</v>
      </c>
      <c r="K11" s="23" t="s">
        <v>175</v>
      </c>
      <c r="L11" s="34"/>
      <c r="M11" s="52"/>
      <c r="N11" s="37"/>
      <c r="O11" s="34"/>
    </row>
    <row r="12" spans="1:17" s="3" customFormat="1" ht="20.100000000000001" customHeight="1" x14ac:dyDescent="0.15">
      <c r="A12" s="171" t="s">
        <v>51</v>
      </c>
      <c r="B12" s="69">
        <f>SUM(B7:B10)</f>
        <v>2950</v>
      </c>
      <c r="C12" s="70">
        <f>SUM(C7:C10)</f>
        <v>0</v>
      </c>
      <c r="D12" s="123" t="s">
        <v>51</v>
      </c>
      <c r="E12" s="69">
        <f>SUM(E7:E10)</f>
        <v>7100</v>
      </c>
      <c r="F12" s="70">
        <f>SUM(F7:F8)</f>
        <v>0</v>
      </c>
      <c r="G12" s="123" t="s">
        <v>51</v>
      </c>
      <c r="H12" s="69"/>
      <c r="I12" s="70"/>
      <c r="J12" s="123" t="s">
        <v>51</v>
      </c>
      <c r="K12" s="69">
        <f>SUM(K7:K10)</f>
        <v>500</v>
      </c>
      <c r="L12" s="70">
        <f>SUM(L7:L8)</f>
        <v>0</v>
      </c>
      <c r="M12" s="123" t="s">
        <v>51</v>
      </c>
      <c r="N12" s="69">
        <f>SUM(N7:N10)</f>
        <v>850</v>
      </c>
      <c r="O12" s="70">
        <f>SUM(O7:O8)</f>
        <v>0</v>
      </c>
      <c r="Q12"/>
    </row>
    <row r="13" spans="1:17" s="3" customFormat="1" ht="20.100000000000001" customHeight="1" x14ac:dyDescent="0.15">
      <c r="A13" s="147"/>
      <c r="B13" s="14"/>
      <c r="C13" s="14"/>
      <c r="D13" s="16"/>
      <c r="E13" s="14"/>
      <c r="F13" s="14"/>
      <c r="G13" s="16"/>
      <c r="H13" s="14"/>
      <c r="I13" s="14"/>
      <c r="J13" s="16"/>
      <c r="K13" s="14"/>
      <c r="L13" s="14"/>
      <c r="M13" s="16"/>
      <c r="N13" s="14"/>
      <c r="O13" s="14"/>
      <c r="Q13"/>
    </row>
    <row r="14" spans="1:17" s="3" customFormat="1" ht="20.100000000000001" customHeight="1" x14ac:dyDescent="0.15">
      <c r="A14" s="49" t="s">
        <v>475</v>
      </c>
      <c r="B14" s="50">
        <f>B27+E27+H27+N27</f>
        <v>37150</v>
      </c>
      <c r="C14" s="9" t="s">
        <v>191</v>
      </c>
      <c r="D14" s="8">
        <f>C27+F27+O27</f>
        <v>0</v>
      </c>
      <c r="E14" s="7" t="s">
        <v>190</v>
      </c>
      <c r="F14" s="12"/>
      <c r="G14" s="13"/>
      <c r="H14" s="14"/>
      <c r="I14" s="14"/>
      <c r="J14" s="15"/>
      <c r="K14" s="14"/>
      <c r="L14" s="14"/>
      <c r="M14" s="16"/>
      <c r="N14" s="14"/>
      <c r="O14" s="14"/>
      <c r="Q14"/>
    </row>
    <row r="15" spans="1:17" ht="14.1" customHeight="1" x14ac:dyDescent="0.15">
      <c r="A15" s="62" t="s">
        <v>15</v>
      </c>
      <c r="B15" s="63" t="s">
        <v>16</v>
      </c>
      <c r="C15" s="99" t="s">
        <v>7</v>
      </c>
      <c r="D15" s="65" t="s">
        <v>15</v>
      </c>
      <c r="E15" s="63" t="s">
        <v>16</v>
      </c>
      <c r="F15" s="99" t="s">
        <v>7</v>
      </c>
      <c r="G15" s="65" t="s">
        <v>15</v>
      </c>
      <c r="H15" s="63" t="s">
        <v>16</v>
      </c>
      <c r="I15" s="99" t="s">
        <v>7</v>
      </c>
      <c r="J15" s="65" t="s">
        <v>15</v>
      </c>
      <c r="K15" s="63" t="s">
        <v>16</v>
      </c>
      <c r="L15" s="99" t="s">
        <v>7</v>
      </c>
      <c r="M15" s="65" t="s">
        <v>15</v>
      </c>
      <c r="N15" s="63" t="s">
        <v>16</v>
      </c>
      <c r="O15" s="67" t="s">
        <v>7</v>
      </c>
    </row>
    <row r="16" spans="1:17" ht="17.100000000000001" customHeight="1" x14ac:dyDescent="0.15">
      <c r="A16" s="53" t="s">
        <v>690</v>
      </c>
      <c r="B16" s="54">
        <v>1900</v>
      </c>
      <c r="C16" s="100"/>
      <c r="D16" s="97" t="s">
        <v>480</v>
      </c>
      <c r="E16" s="54">
        <v>2400</v>
      </c>
      <c r="F16" s="100"/>
      <c r="G16" s="104" t="s">
        <v>489</v>
      </c>
      <c r="H16" s="54" t="s">
        <v>336</v>
      </c>
      <c r="I16" s="100"/>
      <c r="J16" s="104" t="s">
        <v>492</v>
      </c>
      <c r="K16" s="54" t="s">
        <v>473</v>
      </c>
      <c r="L16" s="109"/>
      <c r="M16" s="97" t="s">
        <v>684</v>
      </c>
      <c r="N16" s="54">
        <v>1200</v>
      </c>
      <c r="O16" s="58"/>
    </row>
    <row r="17" spans="1:17" ht="17.100000000000001" customHeight="1" x14ac:dyDescent="0.15">
      <c r="A17" s="95" t="s">
        <v>476</v>
      </c>
      <c r="B17" s="23">
        <v>1350</v>
      </c>
      <c r="C17" s="101"/>
      <c r="D17" s="98" t="s">
        <v>481</v>
      </c>
      <c r="E17" s="23">
        <v>2000</v>
      </c>
      <c r="F17" s="101"/>
      <c r="G17" s="105" t="s">
        <v>490</v>
      </c>
      <c r="H17" s="23" t="s">
        <v>336</v>
      </c>
      <c r="I17" s="101"/>
      <c r="J17" s="105" t="s">
        <v>493</v>
      </c>
      <c r="K17" s="23" t="s">
        <v>473</v>
      </c>
      <c r="L17" s="96"/>
      <c r="M17" s="108" t="s">
        <v>479</v>
      </c>
      <c r="N17" s="136" t="s">
        <v>501</v>
      </c>
      <c r="O17" s="96"/>
    </row>
    <row r="18" spans="1:17" ht="17.100000000000001" customHeight="1" x14ac:dyDescent="0.15">
      <c r="A18" s="95" t="s">
        <v>477</v>
      </c>
      <c r="B18" s="23">
        <v>950</v>
      </c>
      <c r="C18" s="101"/>
      <c r="D18" s="98" t="s">
        <v>482</v>
      </c>
      <c r="E18" s="23">
        <v>9450</v>
      </c>
      <c r="F18" s="101"/>
      <c r="G18" s="3" t="s">
        <v>663</v>
      </c>
      <c r="H18" s="23" t="s">
        <v>336</v>
      </c>
      <c r="I18" s="101"/>
      <c r="J18" s="105" t="s">
        <v>494</v>
      </c>
      <c r="K18" s="23" t="s">
        <v>473</v>
      </c>
      <c r="L18" s="96"/>
      <c r="M18" s="108"/>
      <c r="N18" s="136"/>
      <c r="O18" s="96"/>
    </row>
    <row r="19" spans="1:17" ht="17.100000000000001" customHeight="1" x14ac:dyDescent="0.15">
      <c r="A19" s="95" t="s">
        <v>478</v>
      </c>
      <c r="B19" s="23">
        <v>700</v>
      </c>
      <c r="C19" s="101"/>
      <c r="D19" s="98" t="s">
        <v>483</v>
      </c>
      <c r="E19" s="23">
        <v>1800</v>
      </c>
      <c r="F19" s="101"/>
      <c r="G19" s="105" t="s">
        <v>491</v>
      </c>
      <c r="H19" s="23" t="s">
        <v>336</v>
      </c>
      <c r="I19" s="101"/>
      <c r="J19" s="105" t="s">
        <v>495</v>
      </c>
      <c r="K19" s="23" t="s">
        <v>473</v>
      </c>
      <c r="L19" s="96"/>
      <c r="M19" s="108"/>
      <c r="N19" s="23"/>
      <c r="O19" s="96"/>
    </row>
    <row r="20" spans="1:17" ht="17.100000000000001" customHeight="1" x14ac:dyDescent="0.15">
      <c r="A20" s="95" t="s">
        <v>479</v>
      </c>
      <c r="B20" s="23" t="s">
        <v>473</v>
      </c>
      <c r="C20" s="101"/>
      <c r="D20" s="98" t="s">
        <v>497</v>
      </c>
      <c r="E20" s="23">
        <v>4300</v>
      </c>
      <c r="F20" s="101"/>
      <c r="G20" s="105" t="s">
        <v>479</v>
      </c>
      <c r="H20" s="23" t="s">
        <v>664</v>
      </c>
      <c r="I20" s="101"/>
      <c r="J20" s="105" t="s">
        <v>496</v>
      </c>
      <c r="K20" s="23" t="s">
        <v>473</v>
      </c>
      <c r="L20" s="96"/>
      <c r="M20" s="108"/>
      <c r="N20" s="23"/>
      <c r="O20" s="96"/>
    </row>
    <row r="21" spans="1:17" ht="17.100000000000001" customHeight="1" x14ac:dyDescent="0.15">
      <c r="A21" s="95"/>
      <c r="B21" s="23"/>
      <c r="C21" s="101"/>
      <c r="D21" s="98" t="s">
        <v>484</v>
      </c>
      <c r="E21" s="23">
        <v>1150</v>
      </c>
      <c r="F21" s="101"/>
      <c r="G21" s="105"/>
      <c r="H21" s="23"/>
      <c r="I21" s="101"/>
      <c r="J21" s="105" t="s">
        <v>498</v>
      </c>
      <c r="K21" s="23" t="s">
        <v>473</v>
      </c>
      <c r="L21" s="96"/>
      <c r="M21" s="108"/>
      <c r="N21" s="23"/>
      <c r="O21" s="96"/>
    </row>
    <row r="22" spans="1:17" ht="17.100000000000001" customHeight="1" x14ac:dyDescent="0.15">
      <c r="A22" s="95"/>
      <c r="B22" s="23"/>
      <c r="C22" s="101"/>
      <c r="D22" s="98" t="s">
        <v>485</v>
      </c>
      <c r="E22" s="23">
        <v>2700</v>
      </c>
      <c r="F22" s="101"/>
      <c r="G22" s="105"/>
      <c r="H22" s="23"/>
      <c r="I22" s="101"/>
      <c r="J22" s="105" t="s">
        <v>490</v>
      </c>
      <c r="K22" s="23" t="s">
        <v>473</v>
      </c>
      <c r="L22" s="96"/>
      <c r="M22" s="108"/>
      <c r="N22" s="23"/>
      <c r="O22" s="96"/>
    </row>
    <row r="23" spans="1:17" ht="17.100000000000001" customHeight="1" x14ac:dyDescent="0.15">
      <c r="A23" s="95"/>
      <c r="B23" s="23"/>
      <c r="C23" s="101"/>
      <c r="D23" s="98" t="s">
        <v>486</v>
      </c>
      <c r="E23" s="23">
        <v>1850</v>
      </c>
      <c r="F23" s="101"/>
      <c r="G23" s="105"/>
      <c r="H23" s="23"/>
      <c r="I23" s="101"/>
      <c r="J23" s="105" t="s">
        <v>499</v>
      </c>
      <c r="K23" s="23" t="s">
        <v>473</v>
      </c>
      <c r="L23" s="96"/>
      <c r="M23" s="108"/>
      <c r="N23" s="23"/>
      <c r="O23" s="96"/>
    </row>
    <row r="24" spans="1:17" ht="17.100000000000001" customHeight="1" x14ac:dyDescent="0.15">
      <c r="A24" s="95"/>
      <c r="B24" s="23"/>
      <c r="C24" s="101"/>
      <c r="D24" s="98" t="s">
        <v>487</v>
      </c>
      <c r="E24" s="23">
        <v>1650</v>
      </c>
      <c r="F24" s="101"/>
      <c r="G24" s="105"/>
      <c r="H24" s="23"/>
      <c r="I24" s="101"/>
      <c r="J24" s="105" t="s">
        <v>500</v>
      </c>
      <c r="K24" s="23" t="s">
        <v>473</v>
      </c>
      <c r="L24" s="96"/>
      <c r="M24" s="108"/>
      <c r="N24" s="23"/>
      <c r="O24" s="96"/>
    </row>
    <row r="25" spans="1:17" ht="17.100000000000001" customHeight="1" x14ac:dyDescent="0.15">
      <c r="A25" s="95"/>
      <c r="B25" s="23"/>
      <c r="C25" s="101"/>
      <c r="D25" s="98" t="s">
        <v>488</v>
      </c>
      <c r="E25" s="23">
        <v>3750</v>
      </c>
      <c r="F25" s="101"/>
      <c r="G25" s="105"/>
      <c r="H25" s="23"/>
      <c r="I25" s="101"/>
      <c r="J25" s="105" t="s">
        <v>479</v>
      </c>
      <c r="K25" s="23" t="s">
        <v>473</v>
      </c>
      <c r="L25" s="96"/>
      <c r="M25" s="108"/>
      <c r="N25" s="23"/>
      <c r="O25" s="96"/>
    </row>
    <row r="26" spans="1:17" ht="17.100000000000001" customHeight="1" x14ac:dyDescent="0.15">
      <c r="A26" s="28"/>
      <c r="B26" s="37"/>
      <c r="C26" s="154"/>
      <c r="D26" s="15"/>
      <c r="E26" s="37"/>
      <c r="F26" s="154"/>
      <c r="G26" s="13"/>
      <c r="H26" s="37"/>
      <c r="I26" s="154"/>
      <c r="J26" s="13"/>
      <c r="K26" s="37"/>
      <c r="L26" s="155"/>
      <c r="M26" s="16"/>
      <c r="N26" s="37"/>
      <c r="O26" s="34"/>
    </row>
    <row r="27" spans="1:17" s="3" customFormat="1" ht="20.100000000000001" customHeight="1" x14ac:dyDescent="0.15">
      <c r="A27" s="171" t="s">
        <v>51</v>
      </c>
      <c r="B27" s="69">
        <f>SUM(B16:B20)</f>
        <v>4900</v>
      </c>
      <c r="C27" s="103">
        <f>SUM(C16:C19)</f>
        <v>0</v>
      </c>
      <c r="D27" s="172" t="s">
        <v>51</v>
      </c>
      <c r="E27" s="69">
        <f>SUM(E16:E25)</f>
        <v>31050</v>
      </c>
      <c r="F27" s="103">
        <f>SUM(F16:F25)</f>
        <v>0</v>
      </c>
      <c r="G27" s="172" t="s">
        <v>51</v>
      </c>
      <c r="H27" s="69">
        <f>SUM(H16:H25)</f>
        <v>0</v>
      </c>
      <c r="I27" s="103">
        <f>SUM(I16:I25)</f>
        <v>0</v>
      </c>
      <c r="J27" s="172" t="s">
        <v>51</v>
      </c>
      <c r="K27" s="69"/>
      <c r="L27" s="103"/>
      <c r="M27" s="172" t="s">
        <v>51</v>
      </c>
      <c r="N27" s="69">
        <f>SUM(N16:N25)</f>
        <v>1200</v>
      </c>
      <c r="O27" s="70">
        <f>SUM(O16)</f>
        <v>0</v>
      </c>
      <c r="Q27"/>
    </row>
    <row r="28" spans="1:17" s="3" customFormat="1" ht="20.100000000000001" customHeight="1" x14ac:dyDescent="0.15">
      <c r="A28" s="147"/>
      <c r="B28" s="14"/>
      <c r="C28" s="14"/>
      <c r="D28" s="16"/>
      <c r="E28" s="14"/>
      <c r="F28" s="14"/>
      <c r="G28" s="16"/>
      <c r="H28" s="14"/>
      <c r="I28" s="14"/>
      <c r="J28" s="16"/>
      <c r="K28" s="14"/>
      <c r="L28" s="14"/>
      <c r="M28" s="16"/>
      <c r="N28" s="14"/>
      <c r="O28" s="14"/>
      <c r="Q28"/>
    </row>
    <row r="29" spans="1:17" s="3" customFormat="1" ht="20.100000000000001" customHeight="1" x14ac:dyDescent="0.15">
      <c r="A29" s="49" t="s">
        <v>444</v>
      </c>
      <c r="B29" s="50">
        <f>B38+E38+N38</f>
        <v>17600</v>
      </c>
      <c r="C29" s="9" t="s">
        <v>191</v>
      </c>
      <c r="D29" s="8">
        <f>C38+F38+O38</f>
        <v>0</v>
      </c>
      <c r="E29" s="7" t="s">
        <v>190</v>
      </c>
      <c r="F29" s="12"/>
      <c r="G29" s="13"/>
      <c r="H29" s="14"/>
      <c r="I29" s="14"/>
      <c r="J29" s="15"/>
      <c r="K29" s="14"/>
      <c r="L29" s="14"/>
      <c r="M29" s="16"/>
      <c r="N29" s="14"/>
      <c r="O29" s="14"/>
      <c r="Q29"/>
    </row>
    <row r="30" spans="1:17" ht="14.1" customHeight="1" x14ac:dyDescent="0.15">
      <c r="A30" s="62" t="s">
        <v>15</v>
      </c>
      <c r="B30" s="63" t="s">
        <v>16</v>
      </c>
      <c r="C30" s="64" t="s">
        <v>7</v>
      </c>
      <c r="D30" s="66" t="s">
        <v>15</v>
      </c>
      <c r="E30" s="63" t="s">
        <v>16</v>
      </c>
      <c r="F30" s="67" t="s">
        <v>7</v>
      </c>
      <c r="G30" s="65" t="s">
        <v>15</v>
      </c>
      <c r="H30" s="63" t="s">
        <v>16</v>
      </c>
      <c r="I30" s="64" t="s">
        <v>7</v>
      </c>
      <c r="J30" s="66" t="s">
        <v>15</v>
      </c>
      <c r="K30" s="63" t="s">
        <v>16</v>
      </c>
      <c r="L30" s="67" t="s">
        <v>7</v>
      </c>
      <c r="M30" s="66" t="s">
        <v>15</v>
      </c>
      <c r="N30" s="63" t="s">
        <v>16</v>
      </c>
      <c r="O30" s="67" t="s">
        <v>7</v>
      </c>
      <c r="P30" s="4"/>
      <c r="Q30" s="2"/>
    </row>
    <row r="31" spans="1:17" s="3" customFormat="1" ht="17.100000000000001" customHeight="1" x14ac:dyDescent="0.15">
      <c r="A31" s="18" t="s">
        <v>445</v>
      </c>
      <c r="B31" s="23">
        <v>1350</v>
      </c>
      <c r="C31" s="22"/>
      <c r="D31" s="19" t="s">
        <v>456</v>
      </c>
      <c r="E31" s="23">
        <v>7000</v>
      </c>
      <c r="F31" s="20"/>
      <c r="G31" s="29" t="s">
        <v>451</v>
      </c>
      <c r="H31" s="23" t="s">
        <v>336</v>
      </c>
      <c r="I31" s="21"/>
      <c r="J31" s="19" t="s">
        <v>451</v>
      </c>
      <c r="K31" s="23" t="s">
        <v>357</v>
      </c>
      <c r="L31" s="33"/>
      <c r="M31" s="19" t="s">
        <v>461</v>
      </c>
      <c r="N31" s="23">
        <v>900</v>
      </c>
      <c r="O31" s="33"/>
      <c r="Q31"/>
    </row>
    <row r="32" spans="1:17" s="3" customFormat="1" ht="17.100000000000001" customHeight="1" x14ac:dyDescent="0.15">
      <c r="A32" s="18" t="s">
        <v>446</v>
      </c>
      <c r="B32" s="23">
        <v>450</v>
      </c>
      <c r="C32" s="22"/>
      <c r="D32" s="19" t="s">
        <v>457</v>
      </c>
      <c r="E32" s="23">
        <v>1700</v>
      </c>
      <c r="F32" s="20"/>
      <c r="G32" s="29" t="s">
        <v>453</v>
      </c>
      <c r="H32" s="23" t="s">
        <v>336</v>
      </c>
      <c r="I32" s="21"/>
      <c r="J32" s="19" t="s">
        <v>452</v>
      </c>
      <c r="K32" s="23" t="s">
        <v>357</v>
      </c>
      <c r="L32" s="33"/>
      <c r="M32" s="19"/>
      <c r="N32" s="23"/>
      <c r="O32" s="33"/>
      <c r="Q32"/>
    </row>
    <row r="33" spans="1:17" s="3" customFormat="1" ht="17.100000000000001" customHeight="1" x14ac:dyDescent="0.15">
      <c r="A33" s="18" t="s">
        <v>447</v>
      </c>
      <c r="B33" s="23">
        <v>200</v>
      </c>
      <c r="C33" s="22"/>
      <c r="D33" s="19" t="s">
        <v>458</v>
      </c>
      <c r="E33" s="23">
        <v>1600</v>
      </c>
      <c r="F33" s="20"/>
      <c r="G33" s="29" t="s">
        <v>455</v>
      </c>
      <c r="H33" s="23" t="s">
        <v>336</v>
      </c>
      <c r="I33" s="21"/>
      <c r="J33" s="19" t="s">
        <v>453</v>
      </c>
      <c r="K33" s="23" t="s">
        <v>336</v>
      </c>
      <c r="L33" s="33"/>
      <c r="M33" s="19"/>
      <c r="N33" s="23"/>
      <c r="O33" s="33"/>
      <c r="Q33"/>
    </row>
    <row r="34" spans="1:17" s="3" customFormat="1" ht="17.100000000000001" customHeight="1" x14ac:dyDescent="0.15">
      <c r="A34" s="18" t="s">
        <v>448</v>
      </c>
      <c r="B34" s="23">
        <v>400</v>
      </c>
      <c r="C34" s="22"/>
      <c r="D34" s="19" t="s">
        <v>459</v>
      </c>
      <c r="E34" s="23">
        <v>2400</v>
      </c>
      <c r="F34" s="20"/>
      <c r="G34" s="29" t="s">
        <v>454</v>
      </c>
      <c r="H34" s="23" t="s">
        <v>336</v>
      </c>
      <c r="I34" s="21"/>
      <c r="J34" s="19" t="s">
        <v>454</v>
      </c>
      <c r="K34" s="23" t="s">
        <v>357</v>
      </c>
      <c r="L34" s="33"/>
      <c r="M34" s="19"/>
      <c r="N34" s="23"/>
      <c r="O34" s="33"/>
      <c r="Q34"/>
    </row>
    <row r="35" spans="1:17" s="3" customFormat="1" ht="17.100000000000001" customHeight="1" x14ac:dyDescent="0.15">
      <c r="A35" s="39" t="s">
        <v>449</v>
      </c>
      <c r="B35" s="343" t="s">
        <v>450</v>
      </c>
      <c r="C35" s="344"/>
      <c r="D35" s="43" t="s">
        <v>460</v>
      </c>
      <c r="E35" s="40">
        <v>1600</v>
      </c>
      <c r="F35" s="41"/>
      <c r="G35" s="39" t="s">
        <v>449</v>
      </c>
      <c r="H35" s="343" t="s">
        <v>450</v>
      </c>
      <c r="I35" s="344"/>
      <c r="J35" s="39" t="s">
        <v>455</v>
      </c>
      <c r="K35" s="40" t="s">
        <v>357</v>
      </c>
      <c r="L35" s="46"/>
      <c r="M35" s="43"/>
      <c r="N35" s="40"/>
      <c r="O35" s="46"/>
      <c r="Q35"/>
    </row>
    <row r="36" spans="1:17" s="3" customFormat="1" ht="17.100000000000001" customHeight="1" x14ac:dyDescent="0.15">
      <c r="A36" s="18"/>
      <c r="B36" s="139"/>
      <c r="C36" s="220"/>
      <c r="D36" s="29"/>
      <c r="E36" s="23"/>
      <c r="F36" s="20"/>
      <c r="G36" s="88"/>
      <c r="H36" s="139"/>
      <c r="I36" s="220"/>
      <c r="J36" s="88"/>
      <c r="K36" s="23"/>
      <c r="L36" s="33"/>
      <c r="M36" s="29"/>
      <c r="N36" s="23"/>
      <c r="O36" s="33"/>
      <c r="Q36"/>
    </row>
    <row r="37" spans="1:17" s="3" customFormat="1" ht="17.100000000000001" customHeight="1" x14ac:dyDescent="0.15">
      <c r="A37" s="114"/>
      <c r="B37" s="157"/>
      <c r="C37" s="221"/>
      <c r="D37" s="118"/>
      <c r="E37" s="110"/>
      <c r="F37" s="117"/>
      <c r="G37" s="158"/>
      <c r="H37" s="157"/>
      <c r="I37" s="221"/>
      <c r="J37" s="158"/>
      <c r="K37" s="110"/>
      <c r="L37" s="120"/>
      <c r="M37" s="118"/>
      <c r="N37" s="110"/>
      <c r="O37" s="120"/>
      <c r="Q37"/>
    </row>
    <row r="38" spans="1:17" s="3" customFormat="1" ht="20.100000000000001" customHeight="1" x14ac:dyDescent="0.15">
      <c r="A38" s="171" t="s">
        <v>51</v>
      </c>
      <c r="B38" s="69">
        <f>SUM(B31:B35)</f>
        <v>2400</v>
      </c>
      <c r="C38" s="103">
        <f>SUM(C31:C34)</f>
        <v>0</v>
      </c>
      <c r="D38" s="172" t="s">
        <v>51</v>
      </c>
      <c r="E38" s="69">
        <f>SUM(E31:E35)</f>
        <v>14300</v>
      </c>
      <c r="F38" s="103">
        <f>SUM(F31:F35)</f>
        <v>0</v>
      </c>
      <c r="G38" s="172" t="s">
        <v>51</v>
      </c>
      <c r="H38" s="69">
        <f>SUM(H31:H35)</f>
        <v>0</v>
      </c>
      <c r="I38" s="103">
        <f>SUM(I31:I35)</f>
        <v>0</v>
      </c>
      <c r="J38" s="172" t="s">
        <v>51</v>
      </c>
      <c r="K38" s="69"/>
      <c r="L38" s="103"/>
      <c r="M38" s="172" t="s">
        <v>51</v>
      </c>
      <c r="N38" s="69">
        <f>SUM(N31:N35)</f>
        <v>900</v>
      </c>
      <c r="O38" s="70">
        <f>SUM(O31)</f>
        <v>0</v>
      </c>
      <c r="Q38"/>
    </row>
    <row r="39" spans="1:17" s="3" customFormat="1" x14ac:dyDescent="0.15">
      <c r="A39" s="326" t="s">
        <v>192</v>
      </c>
      <c r="B39" s="327"/>
      <c r="C39" s="327"/>
      <c r="D39" s="327"/>
      <c r="E39" s="327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平成29年6月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2017-05-11T05:10:26Z</cp:lastPrinted>
  <dcterms:created xsi:type="dcterms:W3CDTF">2015-06-11T08:23:52Z</dcterms:created>
  <dcterms:modified xsi:type="dcterms:W3CDTF">2017-05-11T05:34:34Z</dcterms:modified>
</cp:coreProperties>
</file>